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7995" activeTab="2"/>
  </bookViews>
  <sheets>
    <sheet name="Phu luc 01" sheetId="1" r:id="rId1"/>
    <sheet name="Phu luc 02" sheetId="2" r:id="rId2"/>
    <sheet name="Phu luc 03" sheetId="3" r:id="rId3"/>
  </sheets>
  <definedNames>
    <definedName name="_xlnm.Print_Titles" localSheetId="2">'Phu luc 03'!$5:$5</definedName>
  </definedNames>
  <calcPr fullCalcOnLoad="1"/>
</workbook>
</file>

<file path=xl/sharedStrings.xml><?xml version="1.0" encoding="utf-8"?>
<sst xmlns="http://schemas.openxmlformats.org/spreadsheetml/2006/main" count="563" uniqueCount="263">
  <si>
    <t>x</t>
  </si>
  <si>
    <t>Công trình cấp nước tự chảy xã Thanh</t>
  </si>
  <si>
    <t>Hệ thống cấp nước tự chảy xã Xy</t>
  </si>
  <si>
    <t>TT</t>
  </si>
  <si>
    <t>Công trình cấp nước sạch thôn Tân Lập  xã Hải Ba</t>
  </si>
  <si>
    <t>Công trình cấp nước sinh hoạt xã Thuận</t>
  </si>
  <si>
    <t>Tên công trình</t>
  </si>
  <si>
    <t xml:space="preserve">Nguồn nước bị xâm nhập mặn </t>
  </si>
  <si>
    <t>Do lũ lụt làm bồi lắng đập, hệ thống ống dẫn nước bị hư hỏng</t>
  </si>
  <si>
    <t>Nguồn nước suy giảm, hệ thống bể lắng lọc, ống dẫn nước bị hư hỏng</t>
  </si>
  <si>
    <t>Bùn cặn bồi lắng đập, hệ thống lọc, hệ thống ống dẫn nước đôi chổ bị hư hỏng</t>
  </si>
  <si>
    <t>Do lũ lụt làm hư hỏng một phần đường ống dẫn nước</t>
  </si>
  <si>
    <t>Công trình xuống cấp, không có kinh phí sửa chữa</t>
  </si>
  <si>
    <t>Do lũ lụt làm bồi lắng đập, bể lọc, hệ thống ống dẫn nước một phần bị hư hỏng</t>
  </si>
  <si>
    <t>Do suy giảm nguồn nước</t>
  </si>
  <si>
    <t>Do suy giảm nguồn nước, lũ lụt làm bồi lắng đập, bể lọc, hệ thống ống dẫn nước một phần bị hư hỏng</t>
  </si>
  <si>
    <t>Nguồn nước suy giảm, tiền thu sử dụng nước không đủ chi trả công tác quản lý, vận hành, bảo dưỡng</t>
  </si>
  <si>
    <t>Nguồn nước suy giảm, hệ thống đường ống hư hỏng, tiền thu sử dụng nước không đủ chi trả công tác quản lý, vận hành, bảo dưỡng</t>
  </si>
  <si>
    <t>Hệ thống động lực hư hỏng, tiền thu sử dụng nước không đủ chi trả công tác quản lý, vận hành, bảo dưỡng</t>
  </si>
  <si>
    <t xml:space="preserve">Công trình quy mô nhỏ, số lượng người sử dụng thấp gây khó khăn trong công tác vận hành </t>
  </si>
  <si>
    <t>Chất lượng nguồn nước biến đổi, tiền thu sử dụng nước không đủ chi trả công tác quản lý, vận hành, bảo dưỡng</t>
  </si>
  <si>
    <t>Do lũ lụt công trình bị hư hỏng, xuống cấp, không có kinh phí sửa chữa</t>
  </si>
  <si>
    <t>Nguồn nước suy giảm, hệ thống bể lọc, ống dẫn nước bị hư hỏng</t>
  </si>
  <si>
    <t>Phụ lục 3:</t>
  </si>
  <si>
    <t>Bền vững</t>
  </si>
  <si>
    <t>Bình thường</t>
  </si>
  <si>
    <t>Hiệu quả kém</t>
  </si>
  <si>
    <t>Dừng/ngừng hoạt động</t>
  </si>
  <si>
    <t xml:space="preserve">Nguyên nhân </t>
  </si>
  <si>
    <t>Tổng số</t>
  </si>
  <si>
    <t>Tính bền vững của các công trình cấp nước nông thôn hiện hữu tại tỉnh</t>
  </si>
  <si>
    <t>Hệ thống nước sạch thôn Hà Lộc, lương Điền, Như Sơn, Lương Hải, Tân Điền, xã Hải Sơn</t>
  </si>
  <si>
    <t>Hệ thống cấp nước sinh hoạt Khu du lịch sinh thái Trà Lộc, xã Hải Xuân</t>
  </si>
  <si>
    <t>Công trình quy mô nhỏ, số lượng người sử dụng thấp, tiền thu sử dụng nước không đủ chi trả công tác quản lý, vận hành, bảo dưỡng</t>
  </si>
  <si>
    <t>Công trình nước sạch xã Hải Xuân</t>
  </si>
  <si>
    <t>Hệ thống cấp nước tập trung xóm Ba Dương-Đò, xã Hải Quy</t>
  </si>
  <si>
    <t>Hệ thống cấp nước sạch thôn Trung Trường, xã Hải Trường</t>
  </si>
  <si>
    <t>Hệ thống cấp nước sạch thôn My Trường, xã Hải Trường</t>
  </si>
  <si>
    <t>Hệ thống cấp nước sạch thôn Đông Trường, xã Hải Trường</t>
  </si>
  <si>
    <t>Công trình cấp nước sinh hoạt thôn Câu Nhi, xã Hải Tân</t>
  </si>
  <si>
    <t>Công trình cấp nước sinh hoạt thôn Văn Trị, xã Hải Tân</t>
  </si>
  <si>
    <t>Công trình cấp nước sinh hoạt thôn Hà Lỗ, xã Hải Tân</t>
  </si>
  <si>
    <t>Hệ thống cấp nước sạch xóm sông Tân Vĩnh Định,  thôn Đơn Quế, xã Hải Quế</t>
  </si>
  <si>
    <t>Trạm cấp nước thôn Thuận Đầu, xã Hải An</t>
  </si>
  <si>
    <t>Công trình cấp nước sạch xã Hải Ba</t>
  </si>
  <si>
    <t>Hệ thống cấp nước tập trung Bồn nước sạch, xã Hải Thọ</t>
  </si>
  <si>
    <t>Công trình cấp nước xã Hải Thành</t>
  </si>
  <si>
    <t>Công trình cấp nước làng Hội Điền, xã Hải Hòa</t>
  </si>
  <si>
    <t>Công trình cấp nước thôn Phú Kinh, xã Hải Hòa</t>
  </si>
  <si>
    <t>Công trình cấp nước thôn Hưng An, xã Hải Hòa</t>
  </si>
  <si>
    <t>Công trình Nước sạch xóm sông Kim Giao, xã Hải Dương</t>
  </si>
  <si>
    <t>Công trình Nước sạch xã Hải Dương</t>
  </si>
  <si>
    <t>Hệ thống cấp nước sạch xã Hải Vĩnh</t>
  </si>
  <si>
    <t>Công trình cấp nước thôn Thượng Xá, xã Hải Thượng</t>
  </si>
  <si>
    <t>Hệ thống cấp nước sạch xã Hải Thiện</t>
  </si>
  <si>
    <t>Công trình cấp nước thôn Cồn Đống, xã Hải Thiện</t>
  </si>
  <si>
    <t>Công trình cấp nước sinh hoạt thôn Nại Hiệp, xã Triệu Ái</t>
  </si>
  <si>
    <t>Công trình cấp nước sinh hoạt thôn Tường Vân, xã Triệu An</t>
  </si>
  <si>
    <t>Nhà máy lọc nước sạch thôn Quảng Điền, xã Triệu Đại</t>
  </si>
  <si>
    <t>Nhà máy lọc nước sạch thôn Đại Hào, xã Triệu Đại</t>
  </si>
  <si>
    <t>Nhà máy lọc nước sạch thôn Đại Hòa, xã Triệu Đại</t>
  </si>
  <si>
    <t>Nhà máy lọc nước sạch thôn Quảng Lượng, xã Triệu Đại</t>
  </si>
  <si>
    <t>Nhà máy lọc nước sạch thôn Phú Tài, xã Triệu Đại</t>
  </si>
  <si>
    <t>Công trình cấp nước sinh hoạt thôn Trà Liên Đông, xã Triệu Giang</t>
  </si>
  <si>
    <t>Hệ thống cấp nước xã Triệu Độ</t>
  </si>
  <si>
    <t>Hệ thống cấp nước xã Triệu Thuận</t>
  </si>
  <si>
    <t>Hệ thống cung cấp nước sạch thôn Cam Vũ, xã Cam Thủy</t>
  </si>
  <si>
    <t>Hệ thống cung cấp nước thôn Tân Xuân, Thiện Chánh, xã Cam Thủy</t>
  </si>
  <si>
    <t>Hệ thống cung cấp nước thôn Tam Hiệp, xã Cam Thủy</t>
  </si>
  <si>
    <t>Công trình cung cấp nước thôn Cồn Trung, xã Cam Chính</t>
  </si>
  <si>
    <t>Công trình cung cấp nước thôn Mai Đàn 1, Mai Đàn 3, xã Cam Chính</t>
  </si>
  <si>
    <t>Hệ thống cấp nước sinh hoạt thôn Cu Hoan, Nghĩa Phong, xã Cam Nghĩa</t>
  </si>
  <si>
    <t>Hệ thống cấp nước sinh hoạt thôn Định Sơn, xã Cam Nghĩa</t>
  </si>
  <si>
    <t>Công trình cung cấp nước tự chảy thôn Tân Phú, xã Cam Thành</t>
  </si>
  <si>
    <t>Công trình bể chứa nước thôn Cam Phú 2, xã Cam Thành</t>
  </si>
  <si>
    <t>Công trình bể chứa nước thôn Tân Xuân 1, xã Cam Thành</t>
  </si>
  <si>
    <t>Hệ thống nước sinh hoạt thôn Thượng Lâm, xã Cam Thành</t>
  </si>
  <si>
    <t>Công trình cấp nước tái định cư thôn Tân Hiệp (đợt 1), xã Cam Tuyền</t>
  </si>
  <si>
    <t>Công trình cấp nước tái định cư thôn Tân Hiệp (đợt 2), xã Cam Tuyền</t>
  </si>
  <si>
    <t>Công trình cấp nước Bản Chùa, xã Cam Tuyền</t>
  </si>
  <si>
    <t>Công trình cấp nước thôn Tân Văn, xã Gio An</t>
  </si>
  <si>
    <t>Công trình cấp nước thôn Long Sơn, xã Gio An</t>
  </si>
  <si>
    <t>Công trình cấp nước thôn An Bình, xã Gio An</t>
  </si>
  <si>
    <t>Công trình cấp nước thôn An Nha 2, xã Gio An</t>
  </si>
  <si>
    <t>Công trình cấp nước thôn Gia Bình, xã Gio An</t>
  </si>
  <si>
    <t>Công trình cấp nước thôn An Nha 1, xã Gio An</t>
  </si>
  <si>
    <t>Công trình cấp nước thôn An Hướng, xã Gio An</t>
  </si>
  <si>
    <t>Công trình cấp nước thôn Hảo Sơn, xã Gio An</t>
  </si>
  <si>
    <t>Công trình cấp nước thôn Bình Hải I, xã Gio Bình</t>
  </si>
  <si>
    <t>Công trình cấp nước thôn Bình Hải II, xã Gio Bình</t>
  </si>
  <si>
    <t>Công trình cấp nước thôn Xuân Mai II, xã Gio Bình</t>
  </si>
  <si>
    <t>Công trình cấp nước thôn Xuân Mai I, xã Gio Bình</t>
  </si>
  <si>
    <t>Công trình cấp nước thôn Bình Minh, xã Gio Bình</t>
  </si>
  <si>
    <t>Công trình cấp nước thôn Nhất Hòa, xã Gio Hòa</t>
  </si>
  <si>
    <t>Công trình cấp nước thôn An Khê, xã Gio Sơn</t>
  </si>
  <si>
    <t>Công trình cấp nước thôn Trung An, Phú Ân xã Hải Thái</t>
  </si>
  <si>
    <t>Công trình cấp nước thôn Xuân Hòa, Hải Chữ, xã Trung Hải</t>
  </si>
  <si>
    <t>Công trình cấp nước tập trung thôn Võ Xá, xã Trung Sơn</t>
  </si>
  <si>
    <t>Công trình cấp nước thôn Xuân Tây, xã Linh Hải</t>
  </si>
  <si>
    <t>Tiền thu sử dụng nước không đủ chi trả công tác quản lý, vận hành, bảo dưỡng, hóa chất</t>
  </si>
  <si>
    <t>Công trình NS thôn Hiền Lương, xã Vĩnh Thành</t>
  </si>
  <si>
    <t>Công trình NS thôn Liêm Công Đông, xã Vĩnh Thành</t>
  </si>
  <si>
    <t>Công trình cấp nước  Sa Nam, xã Vĩnh Long</t>
  </si>
  <si>
    <t>Công trình cấp nước Làng TNLN tây Vĩnh Linh, xã Vĩnh Hà</t>
  </si>
  <si>
    <t xml:space="preserve">Công trình cấp nước thôn Tân Phúc, xã Vĩnh Hiền </t>
  </si>
  <si>
    <t xml:space="preserve">Công trình cấp nước thôn Hòa Bình, Hiền Dũng, xã Vĩnh Hòa </t>
  </si>
  <si>
    <t>Công trình cấp nước thôn Lê Xá 1, xã Vĩnh Sơn</t>
  </si>
  <si>
    <t>Công trình cấp nước thôn Lê Xá 2, xã Vĩnh Sơn</t>
  </si>
  <si>
    <t>Hệ thống nước tự chảy thôn Xa Bai, xã Hướng Linh</t>
  </si>
  <si>
    <t>Hệ thống nước tự chảy thôn Miệt Cũ, xã Hướng Linh</t>
  </si>
  <si>
    <t>Hệ thống nước tự chảy các thôn Mới, xã Hướng Linh</t>
  </si>
  <si>
    <t>Hệ thống nước sạch thôn A Xóc, Cha Lỳ, xã Hướng Lập</t>
  </si>
  <si>
    <t>Hệ thống nước sạch thôn Cù Bai, xã Hướng Lập</t>
  </si>
  <si>
    <t>Hệ thống nước sạch thôn Tà Păng, xã Hướng Lập</t>
  </si>
  <si>
    <t>Hệ thống nước sạch thôn Sê Pu, xã Hướng Lập</t>
  </si>
  <si>
    <t>Hệ thống nước sạch thôn Cựp, xã Hướng Lập</t>
  </si>
  <si>
    <t>Hệ thống nước sạch thôn Tri, xã Hướng Lập</t>
  </si>
  <si>
    <t>Công trình nước sạch suối Sa Mù thôn Xa Ry, xã Hướng Phùng</t>
  </si>
  <si>
    <t xml:space="preserve">Công trình Nước sạch thôn Cợp, xã Hướng Phùng </t>
  </si>
  <si>
    <t>Công trình Nước sạch thôn Cheng, Mã Lai, xã Hướng Phùng</t>
  </si>
  <si>
    <t>Công trình nước sạch Suối Pa Nã thôn Hướng Choa, xã Hướng Phùng</t>
  </si>
  <si>
    <t>Công trình cấp nước thôn Xi Núc, xã Tân Long</t>
  </si>
  <si>
    <t>Công trình cấp nước bản Làng Vây, xã Tân Long</t>
  </si>
  <si>
    <t>Công trình cấp nước sạch khe Tà Nghi thôn Tà Rùng, Ka Tiêng, xã Hướng Việt</t>
  </si>
  <si>
    <t>Công trình cấp nước sạch khe Sa Lít thôn Xà Đưng, xã Hướng Việt</t>
  </si>
  <si>
    <t>Công trình cấp nước sạch thôn Trăng, xã Hướng Việt</t>
  </si>
  <si>
    <t>Công trình cấp nước sạch thôn Trăng, Tà Puông, xã Hướng Việt</t>
  </si>
  <si>
    <t xml:space="preserve">Công trình cấp nước thôn Pa Xía, Tà Rụi, Trằm, xã Hướng Lộc </t>
  </si>
  <si>
    <t xml:space="preserve">Công trình cấp nước thôn Cheng, Cu Đừn, xã Hướng Lộc </t>
  </si>
  <si>
    <t>Công trình cấp nước thôn Cù Dừn, Ta Roa, Pa Ka, xã Hướng Lộc</t>
  </si>
  <si>
    <t>Công trình cấp nước thôn Nguồn Rào, xã Hướng Sơn</t>
  </si>
  <si>
    <t>Công trình cấp nước thôn Pin, xã Hướng Sơn</t>
  </si>
  <si>
    <t>Công trình cấp nước thôn Mới, xã Hướng Sơn</t>
  </si>
  <si>
    <t>Công trình cấp nước thôn Trĩa, xã Hướng Sơn</t>
  </si>
  <si>
    <t>Công trình cấp nước thôn Ra Ly, xã Hướng Sơn</t>
  </si>
  <si>
    <t>Công trình cấp nước thôn Hồ, xã Hướng Sơn</t>
  </si>
  <si>
    <t>Công trình cấp nước sinh hoạt thôn Xa Rô, xã Ba Tầng</t>
  </si>
  <si>
    <t>Công trình cấp nước sinh hoạt trung tâm cụm xã Ba Tầng</t>
  </si>
  <si>
    <t>Công trình cấp nước sinh hoạt thôn Xa Tuồng, Trùm, xã Ba Tầng</t>
  </si>
  <si>
    <t>Công trình cấp nước sinh hoạt thôn Măng Sông, Vầng, xã Ba Tầng</t>
  </si>
  <si>
    <t>Công trình nước sinh hoạt thôn Bù, xã Tân Lập</t>
  </si>
  <si>
    <t>Công trình cấp nước bản Vây 2, xã Tân Lập</t>
  </si>
  <si>
    <t>Công trình bể cấp nước xã A Xing</t>
  </si>
  <si>
    <t>Công trình nước sinh hoạt thôn Húc Thượng, xã Húc</t>
  </si>
  <si>
    <t>Hệ thống cấp nước sinh hoạt kết hợp thủy lợi định canh định cư Ra Heng, xã Húc</t>
  </si>
  <si>
    <t>Công trình nước sinh hoạt thôn Húc Ván, xã Húc</t>
  </si>
  <si>
    <t>Công trình nước sinh hoạt thôn Ta Ry I, xã Húc</t>
  </si>
  <si>
    <t>Công trình nước sinh hoạt thôn Tà Rùng, xã Húc</t>
  </si>
  <si>
    <t>Công trình nước sinh hoạt thôn Tà Núc, xã Húc</t>
  </si>
  <si>
    <t>Công trình cấp nước thôn Ho Le, xã Húc</t>
  </si>
  <si>
    <t>Công trình cấp nước thôn Cu Dong 1, xã Húc</t>
  </si>
  <si>
    <t>Công trình nước sinh hoạt thôn Ta Ry 2, xã Húc</t>
  </si>
  <si>
    <t>Công trình nước sinh hoạt thôn Ta Cu, xã Húc</t>
  </si>
  <si>
    <t>Công trình nước tự chảy thôn Ruộng, Xa Re, xã Hướng Tân</t>
  </si>
  <si>
    <t>Công trình nước tự chảy thôn Tà Đủ, xã Tân Hợp</t>
  </si>
  <si>
    <t>Công trình cấp nước thôn A Xau, xã A Túc</t>
  </si>
  <si>
    <t>Công trình cấp nước tự chảy thôn Xa Đoan, xã A Dơi</t>
  </si>
  <si>
    <t>Công trình nước sinh hoạt thôn Cựp, Cu  Tai 1, A Luông, Ty Nê, xã A Bung</t>
  </si>
  <si>
    <t>Công trình nước sinh hoạt thôn La Hót, xã A Bung</t>
  </si>
  <si>
    <t>Công trình cấp nước tự chảy thôn A Vao - Ro Ró 2, xã A Vao</t>
  </si>
  <si>
    <t>Công trình cấp nước tự chảy thôn Ro Ró 2, xã A Vao</t>
  </si>
  <si>
    <t>Công trình cấp nước tự chảy thôn A Sau, xã A Vao</t>
  </si>
  <si>
    <t>Công trình cấp nước tự chảy thôn Tân Đi 3, xã A Vao</t>
  </si>
  <si>
    <t>Công trình cấp nước tự chảy thôn Tân Đi 2, xã A Vao</t>
  </si>
  <si>
    <t>Công trình cấp nước tự chảy thôn Ba Linh, Kỳ Nơi, xã A Vao</t>
  </si>
  <si>
    <t>Công trình CNTT thôn La Lay, xã A Ngo</t>
  </si>
  <si>
    <t>Công trình CNTT liên thôn A Đeng - A Đang - A Rồng - A La, xã A Ngo</t>
  </si>
  <si>
    <t>Công trình CNTT liên thôn Ăng Công - Kỳ Ne, xã A Ngo</t>
  </si>
  <si>
    <t>Công trình cấp nước sinh hoạt thôn Hà Vụng, xã Ba Lòng</t>
  </si>
  <si>
    <t>Công trình cấp nước sinh hoạt thôn Cây Chanh, Lương Hạ, xã Ba Lòng</t>
  </si>
  <si>
    <t>Công trình cấp nước sinh hoạt thôn Tân Trà, Văn Vận, xã Ba Lòng</t>
  </si>
  <si>
    <t>Công trình cấp nước sinh hoạt thôn Mai Sơn - Khe Cau, xã Ba Lòng</t>
  </si>
  <si>
    <t>Công trình cấp nước khu tái định cư, xã Ba Lòng</t>
  </si>
  <si>
    <t>Công trình cấp nước sinh hoạt thôn Đá Nôi, xã Ba Lòng</t>
  </si>
  <si>
    <t xml:space="preserve">Công trình cấp nước sinh hoạt thôn A La, xã Ba Nang </t>
  </si>
  <si>
    <t xml:space="preserve">Công trình cấp nước sinh hoạt thôn Tà Rẹc, xã Ba Nang </t>
  </si>
  <si>
    <t xml:space="preserve">Công trình cấp nước sinh hoạt thôn Ba Nang, xã Ba Nang  </t>
  </si>
  <si>
    <t xml:space="preserve">Công trình cấp nước sinh hoạt thôn Đá Bàn, xã Ba Nang  </t>
  </si>
  <si>
    <t xml:space="preserve">Công trình cấp nước sinh hoạt thôn Trầm, xã Ba Nang  </t>
  </si>
  <si>
    <t xml:space="preserve">Công trình cấp nước sinh hoạt thôn Cóc, xã Ba Nang </t>
  </si>
  <si>
    <t xml:space="preserve">Công trình cấp nước sinh hoạt thôn Tà Mên, xã Ba Nang </t>
  </si>
  <si>
    <t xml:space="preserve">Công trình cấp nước sinh hoạt thôn Bù dưới, xã Ba Nang </t>
  </si>
  <si>
    <t>Công trình cấp nước sinh hoạt thôn Bù trên (giai đoạn 2), xã Ba Nang</t>
  </si>
  <si>
    <t xml:space="preserve">Công trình cấp nước sinh hoạt thôn Ngược, xã Ba Nang </t>
  </si>
  <si>
    <t xml:space="preserve">Công trình cấp nước sinh hoạt thôn Làng Cát, xã Đakrông </t>
  </si>
  <si>
    <t xml:space="preserve">Công trình cấp nước sinh hoạt thôn Tà Lềng, xã Đakrông </t>
  </si>
  <si>
    <t>Do lũ lụt làm bồi lắng đập, bể lọc, bể chứa, bể phân phối, hệ thống ống dẫn nước đã hư hỏng</t>
  </si>
  <si>
    <t xml:space="preserve">Công trình cấp nước sinh hoạt thôn Vùng Kho, xã Đakrông </t>
  </si>
  <si>
    <t xml:space="preserve">Công trình cấp nước sinh hoạt thôn Ba Ngào, xã Đakrông </t>
  </si>
  <si>
    <t xml:space="preserve">Công trình cấp nước sinh hoạt thôn Klu (trên), xã Đakrông </t>
  </si>
  <si>
    <t xml:space="preserve">Công trình cấp nước sinh hoạt thôn Chân Rò, xã Đakrông </t>
  </si>
  <si>
    <t xml:space="preserve">Công trình cấp nước sinh hoạt thôn Khe Ngài ngoài, xã Đakrông </t>
  </si>
  <si>
    <t xml:space="preserve">Công trình cấp nước sinh hoạt thôn Khe Ngài trong, xã Đakrông </t>
  </si>
  <si>
    <t xml:space="preserve">Công trình cấp nước sinh hoạt thôn Pa Tầng, Xa Lăng, xã Đakrông </t>
  </si>
  <si>
    <t xml:space="preserve">Công trình cấp nước sinh hoạt thôn Klu dưới, xã Đakrông </t>
  </si>
  <si>
    <t>Công trình cấp nước Tái định cư thôn Klu, Chân Rò, xã Đakrông</t>
  </si>
  <si>
    <t>Công trình cấp nước sinh hoạt thôn Khe Dâu, xã Hải Phúc</t>
  </si>
  <si>
    <t>Công trình cấp nước sinh hoạt thôn 5, xã Hải Phúc</t>
  </si>
  <si>
    <t>Công trình nước sinh hoạt thôn Tà Lang, xã Hải Phúc</t>
  </si>
  <si>
    <t xml:space="preserve">Công trình cấp nước sinh hoạt thôn Tà Ló, xã Húc Nghì </t>
  </si>
  <si>
    <t xml:space="preserve">Công trình cấp nước sinh hoạt thôn Cợp, xã Húc Nghì </t>
  </si>
  <si>
    <t xml:space="preserve">Công trình cấp nước sinh hoạt thôn Ba Bảy, xã Húc Nghì </t>
  </si>
  <si>
    <t>Công trình ấp nước sinh hoạt tổ 5 thôn Húc Nghì, xã Húc nghì</t>
  </si>
  <si>
    <t>Công trình ấp nước sinh hoạt thôn Húc Nghì, xã Húc nghì</t>
  </si>
  <si>
    <t>Công trình cấp nước sinh hoạt thôn Ruộng, xã Hướng Hiệp</t>
  </si>
  <si>
    <t>Công trình cấp nước sinh hoạt thôn Phú An, Xa Vi, Xã Rúc, xã Hướng Hiệp</t>
  </si>
  <si>
    <t>Công trình cấp nước sinh hoạt thôn Kreng, Hà Bạc, xã Hướng Hiệp</t>
  </si>
  <si>
    <t>Công trình cấp nước sinh hoạt thôn Kreng, Pa Loang, xã Hướng Hiệp</t>
  </si>
  <si>
    <t>Công trình cấp nước sinh hoạt thôn Khe Hiện, xã Hướng Hiệp</t>
  </si>
  <si>
    <t>Công trình cấp nước sinh hoạt thôn Đá Ngồi, xã Hướng Hiệp</t>
  </si>
  <si>
    <t>Công trình cấp nước sinh hoạt thôn Ra Lu, xã Hướng Hiệp</t>
  </si>
  <si>
    <t>Công trình cấp nước sinh hoạt thôn Khe Lặn, xã Mò Ó</t>
  </si>
  <si>
    <t>Công trình cấp nước sinh hoạt thôn Ba Rầu, xã Mò Ó</t>
  </si>
  <si>
    <t>Công trình cấp nước sinh hoạt thôn Khe Luồi, xã Mò Ó</t>
  </si>
  <si>
    <t xml:space="preserve">Công trình cấp nước sinh hoạt thôn Ly Tôn, xã Tà Long </t>
  </si>
  <si>
    <t xml:space="preserve">Công trình cấp nước sinh hoạt thôn Ba Ngày, xã Tà Long </t>
  </si>
  <si>
    <t xml:space="preserve">Công trình cấp nước sinh hoạt thôn A Đu, xã Tà Long </t>
  </si>
  <si>
    <t xml:space="preserve">Công trình cấp nước sinh hoạt thôn Kè, xã Tà Long </t>
  </si>
  <si>
    <t>Công trình cấp nước sinh hoạt thôn Vôi, xã Tà Long</t>
  </si>
  <si>
    <t xml:space="preserve">Công trình cấp nước sinh hoạt thôn Pa Hy, xã Tà Long </t>
  </si>
  <si>
    <t xml:space="preserve">Công trình cấp nước sinh hoạt thôn Chai, xã Tà Long </t>
  </si>
  <si>
    <t xml:space="preserve">Công trình cấp nước sinh hoạt thôn Sa Ta, xã Tà Long </t>
  </si>
  <si>
    <t xml:space="preserve">Công trình cấp nước sinh hoạt thôn Tà Lao, xã Tà Long </t>
  </si>
  <si>
    <t xml:space="preserve">Công trình cấp nước sinh hoạt thôn A Đăng, xã Tà Rụt </t>
  </si>
  <si>
    <t xml:space="preserve">Công trình cấp nước sinh hoạt thôn A Vương, xã Tà Rụt </t>
  </si>
  <si>
    <t xml:space="preserve">Công trình cấp nước sinh hoạt thôn A Pun, Tà Rụt 1,2,3, xã Tà Rụt </t>
  </si>
  <si>
    <t xml:space="preserve">Công trình cấp nước sinh hoạt thôn Ka Hẹp, xã Tà Rụt </t>
  </si>
  <si>
    <t>Công trình cấp nước sinh hoạt thôn Na Nẩm, xã Triệu Nguyên</t>
  </si>
  <si>
    <t xml:space="preserve">Công trình cấp nước sinh hoạt thôn Khe Na Triều thôn Xuân Lâm, xã Triệu Nguyên </t>
  </si>
  <si>
    <t xml:space="preserve">Công trình cấp nước sinh hoạt thôn Khe Lặn thôn Xuân Lâm, xã Triệu Nguyên </t>
  </si>
  <si>
    <t xml:space="preserve">Công trình cấp nước sinh hoạt Khe Dạ Quang,  Khe Đùng thôn Na Nẩm, xã Triệu Nguyên </t>
  </si>
  <si>
    <t xml:space="preserve">Công trình cấp nước sinh hoạt Khe Hang thôn Na Nẩm, xã Triệu Nguyên </t>
  </si>
  <si>
    <t>Phụ lục 1:</t>
  </si>
  <si>
    <t>Tỷ lệ bao phủ cấp nước nông thôn hiện tại tại tỉnh</t>
  </si>
  <si>
    <t>Huyện</t>
  </si>
  <si>
    <t>Số hộ</t>
  </si>
  <si>
    <t>Số dân</t>
  </si>
  <si>
    <t>Hợp vệ sinh</t>
  </si>
  <si>
    <t>Đáp ứng QCVN02</t>
  </si>
  <si>
    <t>Nước máy</t>
  </si>
  <si>
    <t>Cấp nước hộ gia đình</t>
  </si>
  <si>
    <t>Huyện Đakrông</t>
  </si>
  <si>
    <t>Huyện Gio Linh</t>
  </si>
  <si>
    <t>Huyện Vĩnh Linh</t>
  </si>
  <si>
    <t>Huyện Triệu Phong</t>
  </si>
  <si>
    <t>Huyện Hải Lăng</t>
  </si>
  <si>
    <t>Huyện Cam Lộ</t>
  </si>
  <si>
    <t>Huyện Hướng Hóa</t>
  </si>
  <si>
    <t>Ghi chú:</t>
  </si>
  <si>
    <t>Tỷ lệ bao phủ cấp nước nông thôn hiện tại</t>
  </si>
  <si>
    <t xml:space="preserve">Tỷ lệ nghèo </t>
  </si>
  <si>
    <t xml:space="preserve"> - Tỷ lệ nghèo là tỷ lệ (%) hộ nghèo.</t>
  </si>
  <si>
    <t xml:space="preserve"> - Hợp vệ sinh là tỷ lệ (%) người dân sử dụng nước hợp vệ sinh.</t>
  </si>
  <si>
    <t xml:space="preserve"> - Đáp ứng QCVN 02 là tỷ lệ (%) người dân sử dụng nước đáp ứng QCVN 02.</t>
  </si>
  <si>
    <t xml:space="preserve"> - Nước máy là tỷ lệ (%) người dân sử dụng nước máy.</t>
  </si>
  <si>
    <t xml:space="preserve"> - Cấp nước hộ gia đình là tỷ lệ (%) người dân sử dụng cấp nước hộ gia đình.</t>
  </si>
  <si>
    <t>Phụ lục 2:</t>
  </si>
  <si>
    <t>Tỷ lệ bao phủ vệ sinh tại tỉnh</t>
  </si>
  <si>
    <t xml:space="preserve">Tỷ lệ HGĐ có nhà tiêu </t>
  </si>
  <si>
    <t>Tỷ lệ HGĐ có nhà tiêu HVS</t>
  </si>
  <si>
    <t>Tỷ lệ trạm y tế có nước sạch và nhà tiêu HVS</t>
  </si>
  <si>
    <t>Tỷ lệ trường học có nước sạch và nhà tiêu HVS</t>
  </si>
  <si>
    <t>Chung toàn tỉnh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</si>
</sst>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₫&quot;;\-#,##0\ &quot;₫&quot;"/>
    <numFmt numFmtId="181" formatCode="#,##0\ &quot;₫&quot;;[Red]\-#,##0\ &quot;₫&quot;"/>
    <numFmt numFmtId="182" formatCode="#,##0.00\ &quot;₫&quot;;\-#,##0.00\ &quot;₫&quot;"/>
    <numFmt numFmtId="183" formatCode="#,##0.00\ &quot;₫&quot;;[Red]\-#,##0.00\ &quot;₫&quot;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;[Red]#,##0"/>
    <numFmt numFmtId="193" formatCode="_(* #,##0_);_(* \(#,##0\);_(* &quot;-&quot;??_);_(@_)"/>
    <numFmt numFmtId="194" formatCode="0.0"/>
    <numFmt numFmtId="195" formatCode="_(* #,##0.0_);_(* \(#,##0.0\);_(* &quot;-&quot;??_);_(@_)"/>
    <numFmt numFmtId="196" formatCode="_(* #,##0.0_);_(* \(#,##0.0\);_(* &quot;-&quot;?_);_(@_)"/>
    <numFmt numFmtId="197" formatCode="0.0_);\(0.0\)"/>
    <numFmt numFmtId="198" formatCode="_-* #,##0.0_-;\-* #,##0.0_-;_-* &quot;-&quot;?_-;_-@_-"/>
    <numFmt numFmtId="199" formatCode="_-* #,##0.00_-;\-* #,##0.00_-;_-* &quot;-&quot;?_-;_-@_-"/>
    <numFmt numFmtId="200" formatCode="_-* #,##0_-;\-* #,##0_-;_-* &quot;-&quot;?_-;_-@_-"/>
    <numFmt numFmtId="201" formatCode="#,##0.0"/>
    <numFmt numFmtId="202" formatCode="0.000"/>
    <numFmt numFmtId="20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view="pageBreakPreview" zoomScale="60" zoomScaleNormal="115" zoomScalePageLayoutView="0" workbookViewId="0" topLeftCell="A1">
      <selection activeCell="I16" sqref="I16"/>
    </sheetView>
  </sheetViews>
  <sheetFormatPr defaultColWidth="9.140625" defaultRowHeight="15"/>
  <cols>
    <col min="1" max="1" width="19.421875" style="0" customWidth="1"/>
    <col min="2" max="2" width="9.28125" style="0" customWidth="1"/>
    <col min="3" max="3" width="9.421875" style="0" bestFit="1" customWidth="1"/>
    <col min="4" max="4" width="7.421875" style="0" customWidth="1"/>
    <col min="5" max="5" width="9.8515625" style="0" customWidth="1"/>
    <col min="6" max="6" width="12.140625" style="0" customWidth="1"/>
    <col min="7" max="7" width="9.28125" style="0" customWidth="1"/>
    <col min="8" max="8" width="12.8515625" style="0" customWidth="1"/>
  </cols>
  <sheetData>
    <row r="2" spans="1:8" ht="18.75">
      <c r="A2" s="38" t="s">
        <v>232</v>
      </c>
      <c r="B2" s="38"/>
      <c r="C2" s="38"/>
      <c r="D2" s="38"/>
      <c r="E2" s="38"/>
      <c r="F2" s="38"/>
      <c r="G2" s="38"/>
      <c r="H2" s="38"/>
    </row>
    <row r="3" spans="1:8" ht="18.75">
      <c r="A3" s="38" t="s">
        <v>233</v>
      </c>
      <c r="B3" s="38"/>
      <c r="C3" s="38"/>
      <c r="D3" s="38"/>
      <c r="E3" s="38"/>
      <c r="F3" s="38"/>
      <c r="G3" s="38"/>
      <c r="H3" s="38"/>
    </row>
    <row r="4" spans="1:8" ht="9.75" customHeight="1">
      <c r="A4" s="24"/>
      <c r="B4" s="24"/>
      <c r="C4" s="24"/>
      <c r="D4" s="24"/>
      <c r="E4" s="24"/>
      <c r="F4" s="24"/>
      <c r="G4" s="24"/>
      <c r="H4" s="24"/>
    </row>
    <row r="5" spans="1:8" ht="18.75" customHeight="1">
      <c r="A5" s="41" t="s">
        <v>234</v>
      </c>
      <c r="B5" s="41" t="s">
        <v>235</v>
      </c>
      <c r="C5" s="40" t="s">
        <v>236</v>
      </c>
      <c r="D5" s="40" t="s">
        <v>250</v>
      </c>
      <c r="E5" s="39" t="s">
        <v>249</v>
      </c>
      <c r="F5" s="39"/>
      <c r="G5" s="39"/>
      <c r="H5" s="39"/>
    </row>
    <row r="6" spans="1:8" ht="39" customHeight="1">
      <c r="A6" s="41"/>
      <c r="B6" s="41"/>
      <c r="C6" s="40"/>
      <c r="D6" s="40"/>
      <c r="E6" s="9" t="s">
        <v>237</v>
      </c>
      <c r="F6" s="9" t="s">
        <v>238</v>
      </c>
      <c r="G6" s="9" t="s">
        <v>239</v>
      </c>
      <c r="H6" s="9" t="s">
        <v>240</v>
      </c>
    </row>
    <row r="7" spans="1:10" ht="24" customHeight="1">
      <c r="A7" s="29" t="s">
        <v>243</v>
      </c>
      <c r="B7" s="30">
        <v>19854</v>
      </c>
      <c r="C7" s="30">
        <v>72415</v>
      </c>
      <c r="D7" s="31">
        <f>ROUND(1479*100/B7,2)</f>
        <v>7.45</v>
      </c>
      <c r="E7" s="31">
        <v>93.82</v>
      </c>
      <c r="F7" s="31">
        <v>43.51</v>
      </c>
      <c r="G7" s="31">
        <f aca="true" t="shared" si="0" ref="G7:G13">E7-H7</f>
        <v>2.3499999999999943</v>
      </c>
      <c r="H7" s="31">
        <f>ROUND(66240*100/C7,2)</f>
        <v>91.47</v>
      </c>
      <c r="J7" s="32"/>
    </row>
    <row r="8" spans="1:10" ht="24" customHeight="1">
      <c r="A8" s="29" t="s">
        <v>242</v>
      </c>
      <c r="B8" s="30">
        <v>16505</v>
      </c>
      <c r="C8" s="30">
        <v>65922</v>
      </c>
      <c r="D8" s="31">
        <f>ROUND(1376*100/B8,2)</f>
        <v>8.34</v>
      </c>
      <c r="E8" s="31">
        <v>97.61</v>
      </c>
      <c r="F8" s="31">
        <v>52.28</v>
      </c>
      <c r="G8" s="31">
        <f t="shared" si="0"/>
        <v>31.599999999999994</v>
      </c>
      <c r="H8" s="31">
        <f>ROUND(43514*100/C8,2)</f>
        <v>66.01</v>
      </c>
      <c r="J8" s="32"/>
    </row>
    <row r="9" spans="1:10" ht="24" customHeight="1">
      <c r="A9" s="29" t="s">
        <v>244</v>
      </c>
      <c r="B9" s="30">
        <v>24270</v>
      </c>
      <c r="C9" s="30">
        <v>97431</v>
      </c>
      <c r="D9" s="31">
        <f>ROUND(1914*100/B9,2)</f>
        <v>7.89</v>
      </c>
      <c r="E9" s="31">
        <v>98.4</v>
      </c>
      <c r="F9" s="31">
        <v>51.08</v>
      </c>
      <c r="G9" s="31">
        <f t="shared" si="0"/>
        <v>22.320000000000007</v>
      </c>
      <c r="H9" s="31">
        <f>ROUND(74121*100/C9,2)</f>
        <v>76.08</v>
      </c>
      <c r="J9" s="32"/>
    </row>
    <row r="10" spans="1:10" ht="24" customHeight="1">
      <c r="A10" s="29" t="s">
        <v>245</v>
      </c>
      <c r="B10" s="30">
        <v>22384</v>
      </c>
      <c r="C10" s="30">
        <v>91050</v>
      </c>
      <c r="D10" s="31">
        <f>ROUND(1832*100/B10,2)</f>
        <v>8.18</v>
      </c>
      <c r="E10" s="31">
        <v>99.64</v>
      </c>
      <c r="F10" s="31">
        <v>68.33</v>
      </c>
      <c r="G10" s="31">
        <f t="shared" si="0"/>
        <v>44.660000000000004</v>
      </c>
      <c r="H10" s="31">
        <f>ROUND(50060*100/C10,2)</f>
        <v>54.98</v>
      </c>
      <c r="J10" s="32"/>
    </row>
    <row r="11" spans="1:10" ht="24" customHeight="1">
      <c r="A11" s="29" t="s">
        <v>246</v>
      </c>
      <c r="B11" s="30">
        <v>11495</v>
      </c>
      <c r="C11" s="30">
        <v>45158</v>
      </c>
      <c r="D11" s="31">
        <f>ROUND(704*100/B11,2)</f>
        <v>6.12</v>
      </c>
      <c r="E11" s="31">
        <v>94.19</v>
      </c>
      <c r="F11" s="31">
        <v>67.6</v>
      </c>
      <c r="G11" s="31">
        <f t="shared" si="0"/>
        <v>52.58</v>
      </c>
      <c r="H11" s="31">
        <f>ROUND(18789*100/C11,2)</f>
        <v>41.61</v>
      </c>
      <c r="J11" s="32"/>
    </row>
    <row r="12" spans="1:10" ht="21.75" customHeight="1">
      <c r="A12" s="29" t="s">
        <v>241</v>
      </c>
      <c r="B12" s="30">
        <v>8976</v>
      </c>
      <c r="C12" s="30">
        <v>39691</v>
      </c>
      <c r="D12" s="31">
        <f>ROUND(4197*100/B12,2)</f>
        <v>46.76</v>
      </c>
      <c r="E12" s="31">
        <v>82.3</v>
      </c>
      <c r="F12" s="31">
        <v>21.03</v>
      </c>
      <c r="G12" s="31">
        <f t="shared" si="0"/>
        <v>33.129999999999995</v>
      </c>
      <c r="H12" s="31">
        <f>ROUND(19517*100/C12,2)</f>
        <v>49.17</v>
      </c>
      <c r="J12" s="32"/>
    </row>
    <row r="13" spans="1:8" ht="37.5">
      <c r="A13" s="29" t="s">
        <v>247</v>
      </c>
      <c r="B13" s="30">
        <v>15334</v>
      </c>
      <c r="C13" s="30">
        <v>67961</v>
      </c>
      <c r="D13" s="31">
        <f>ROUND(5465*100/B13,2)</f>
        <v>35.64</v>
      </c>
      <c r="E13" s="31">
        <v>79.64</v>
      </c>
      <c r="F13" s="31">
        <v>43.16</v>
      </c>
      <c r="G13" s="31">
        <f t="shared" si="0"/>
        <v>44.95</v>
      </c>
      <c r="H13" s="31">
        <f>ROUND(23579*100/C13,2)</f>
        <v>34.69</v>
      </c>
    </row>
    <row r="14" spans="1:8" ht="21.75" customHeight="1">
      <c r="A14" s="35" t="s">
        <v>262</v>
      </c>
      <c r="B14" s="36"/>
      <c r="C14" s="36"/>
      <c r="D14" s="37">
        <f>'Phu luc 02'!D12</f>
        <v>14.18</v>
      </c>
      <c r="E14" s="37">
        <v>93.44</v>
      </c>
      <c r="F14" s="37">
        <v>51.1</v>
      </c>
      <c r="G14" s="37">
        <f>E14-H14</f>
        <v>31.479999999999997</v>
      </c>
      <c r="H14" s="37">
        <v>61.96</v>
      </c>
    </row>
    <row r="15" ht="13.5" customHeight="1"/>
    <row r="16" spans="1:8" ht="19.5">
      <c r="A16" s="34" t="s">
        <v>248</v>
      </c>
      <c r="B16" s="33"/>
      <c r="C16" s="33"/>
      <c r="D16" s="33"/>
      <c r="E16" s="33"/>
      <c r="F16" s="33"/>
      <c r="G16" s="33"/>
      <c r="H16" s="33"/>
    </row>
    <row r="17" spans="1:8" ht="18.75">
      <c r="A17" s="33" t="s">
        <v>251</v>
      </c>
      <c r="B17" s="33"/>
      <c r="C17" s="33"/>
      <c r="D17" s="33"/>
      <c r="E17" s="33"/>
      <c r="F17" s="33"/>
      <c r="G17" s="33"/>
      <c r="H17" s="33"/>
    </row>
    <row r="18" spans="1:8" ht="18.75">
      <c r="A18" s="33" t="s">
        <v>252</v>
      </c>
      <c r="B18" s="33"/>
      <c r="C18" s="33"/>
      <c r="D18" s="33"/>
      <c r="E18" s="33"/>
      <c r="F18" s="33"/>
      <c r="G18" s="33"/>
      <c r="H18" s="33"/>
    </row>
    <row r="19" spans="1:8" ht="18.75">
      <c r="A19" s="33" t="s">
        <v>253</v>
      </c>
      <c r="B19" s="33"/>
      <c r="C19" s="33"/>
      <c r="D19" s="33"/>
      <c r="E19" s="33"/>
      <c r="F19" s="33"/>
      <c r="G19" s="33"/>
      <c r="H19" s="33"/>
    </row>
    <row r="20" spans="1:8" ht="18.75">
      <c r="A20" s="33" t="s">
        <v>254</v>
      </c>
      <c r="B20" s="33"/>
      <c r="C20" s="33"/>
      <c r="D20" s="33"/>
      <c r="E20" s="33"/>
      <c r="F20" s="33"/>
      <c r="G20" s="33"/>
      <c r="H20" s="33"/>
    </row>
    <row r="21" spans="1:8" ht="18.75">
      <c r="A21" s="33" t="s">
        <v>255</v>
      </c>
      <c r="B21" s="33"/>
      <c r="C21" s="33"/>
      <c r="D21" s="33"/>
      <c r="E21" s="33"/>
      <c r="F21" s="33"/>
      <c r="G21" s="33"/>
      <c r="H21" s="33"/>
    </row>
    <row r="22" spans="1:8" ht="18.75">
      <c r="A22" s="33"/>
      <c r="B22" s="33"/>
      <c r="C22" s="33"/>
      <c r="D22" s="33"/>
      <c r="E22" s="33"/>
      <c r="F22" s="33"/>
      <c r="G22" s="33"/>
      <c r="H22" s="33"/>
    </row>
    <row r="23" spans="1:8" ht="18.75">
      <c r="A23" s="33"/>
      <c r="B23" s="33"/>
      <c r="C23" s="33"/>
      <c r="D23" s="33"/>
      <c r="E23" s="33"/>
      <c r="F23" s="33"/>
      <c r="G23" s="33"/>
      <c r="H23" s="33"/>
    </row>
    <row r="24" spans="1:8" ht="18.75">
      <c r="A24" s="33"/>
      <c r="B24" s="33"/>
      <c r="C24" s="33"/>
      <c r="D24" s="33"/>
      <c r="E24" s="33"/>
      <c r="F24" s="33"/>
      <c r="G24" s="33"/>
      <c r="H24" s="33"/>
    </row>
    <row r="25" spans="1:8" ht="18.75">
      <c r="A25" s="33"/>
      <c r="B25" s="33"/>
      <c r="C25" s="33"/>
      <c r="D25" s="33"/>
      <c r="E25" s="33"/>
      <c r="F25" s="33"/>
      <c r="G25" s="33"/>
      <c r="H25" s="33"/>
    </row>
    <row r="26" spans="1:8" ht="18.75">
      <c r="A26" s="33"/>
      <c r="B26" s="33"/>
      <c r="C26" s="33"/>
      <c r="D26" s="33"/>
      <c r="E26" s="33"/>
      <c r="F26" s="33"/>
      <c r="G26" s="33"/>
      <c r="H26" s="33"/>
    </row>
    <row r="27" spans="1:8" ht="18.75">
      <c r="A27" s="33"/>
      <c r="B27" s="33"/>
      <c r="C27" s="33"/>
      <c r="D27" s="33"/>
      <c r="E27" s="33"/>
      <c r="F27" s="33"/>
      <c r="G27" s="33"/>
      <c r="H27" s="33"/>
    </row>
    <row r="28" spans="1:8" ht="18.75">
      <c r="A28" s="33"/>
      <c r="B28" s="33"/>
      <c r="C28" s="33"/>
      <c r="D28" s="33"/>
      <c r="E28" s="33"/>
      <c r="F28" s="33"/>
      <c r="G28" s="33"/>
      <c r="H28" s="33"/>
    </row>
    <row r="29" spans="1:8" ht="18.75">
      <c r="A29" s="33"/>
      <c r="B29" s="33"/>
      <c r="C29" s="33"/>
      <c r="D29" s="33"/>
      <c r="E29" s="33"/>
      <c r="F29" s="33"/>
      <c r="G29" s="33"/>
      <c r="H29" s="33"/>
    </row>
    <row r="30" spans="1:8" ht="18.75">
      <c r="A30" s="33"/>
      <c r="B30" s="33"/>
      <c r="C30" s="33"/>
      <c r="D30" s="33"/>
      <c r="E30" s="33"/>
      <c r="F30" s="33"/>
      <c r="G30" s="33"/>
      <c r="H30" s="33"/>
    </row>
    <row r="31" spans="1:8" ht="18.75">
      <c r="A31" s="33"/>
      <c r="B31" s="33"/>
      <c r="C31" s="33"/>
      <c r="D31" s="33"/>
      <c r="E31" s="33"/>
      <c r="F31" s="33"/>
      <c r="G31" s="33"/>
      <c r="H31" s="33"/>
    </row>
    <row r="32" spans="1:8" ht="18.75">
      <c r="A32" s="33"/>
      <c r="B32" s="33"/>
      <c r="C32" s="33"/>
      <c r="D32" s="33"/>
      <c r="E32" s="33"/>
      <c r="F32" s="33"/>
      <c r="G32" s="33"/>
      <c r="H32" s="33"/>
    </row>
    <row r="33" spans="1:8" ht="18.75">
      <c r="A33" s="33"/>
      <c r="B33" s="33"/>
      <c r="C33" s="33"/>
      <c r="D33" s="33"/>
      <c r="E33" s="33"/>
      <c r="F33" s="33"/>
      <c r="G33" s="33"/>
      <c r="H33" s="33"/>
    </row>
    <row r="34" spans="1:8" ht="18.75">
      <c r="A34" s="33"/>
      <c r="B34" s="33"/>
      <c r="C34" s="33"/>
      <c r="D34" s="33"/>
      <c r="E34" s="33"/>
      <c r="F34" s="33"/>
      <c r="G34" s="33"/>
      <c r="H34" s="33"/>
    </row>
  </sheetData>
  <sheetProtection/>
  <mergeCells count="7">
    <mergeCell ref="A2:H2"/>
    <mergeCell ref="A3:H3"/>
    <mergeCell ref="E5:H5"/>
    <mergeCell ref="D5:D6"/>
    <mergeCell ref="C5:C6"/>
    <mergeCell ref="B5:B6"/>
    <mergeCell ref="A5:A6"/>
  </mergeCells>
  <printOptions/>
  <pageMargins left="0.52" right="0.2" top="0.45" bottom="0.84" header="0.2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1.421875" style="0" customWidth="1"/>
    <col min="2" max="3" width="0" style="0" hidden="1" customWidth="1"/>
    <col min="4" max="4" width="9.8515625" style="0" customWidth="1"/>
    <col min="5" max="5" width="14.57421875" style="0" customWidth="1"/>
    <col min="6" max="6" width="12.7109375" style="0" customWidth="1"/>
    <col min="7" max="7" width="15.28125" style="0" customWidth="1"/>
    <col min="8" max="8" width="14.7109375" style="0" customWidth="1"/>
  </cols>
  <sheetData>
    <row r="1" spans="1:8" ht="18.75">
      <c r="A1" s="38" t="s">
        <v>256</v>
      </c>
      <c r="B1" s="38"/>
      <c r="C1" s="38"/>
      <c r="D1" s="38"/>
      <c r="E1" s="38"/>
      <c r="F1" s="38"/>
      <c r="G1" s="38"/>
      <c r="H1" s="38"/>
    </row>
    <row r="2" spans="1:8" ht="18.75">
      <c r="A2" s="38" t="s">
        <v>257</v>
      </c>
      <c r="B2" s="38"/>
      <c r="C2" s="38"/>
      <c r="D2" s="38"/>
      <c r="E2" s="38"/>
      <c r="F2" s="38"/>
      <c r="G2" s="38"/>
      <c r="H2" s="38"/>
    </row>
    <row r="3" spans="1:8" ht="18.75">
      <c r="A3" s="24"/>
      <c r="B3" s="24"/>
      <c r="C3" s="24"/>
      <c r="D3" s="24"/>
      <c r="E3" s="24"/>
      <c r="F3" s="24"/>
      <c r="G3" s="24"/>
      <c r="H3" s="24"/>
    </row>
    <row r="4" spans="1:8" ht="87" customHeight="1">
      <c r="A4" s="8" t="s">
        <v>234</v>
      </c>
      <c r="B4" s="8" t="s">
        <v>235</v>
      </c>
      <c r="C4" s="10" t="s">
        <v>236</v>
      </c>
      <c r="D4" s="10" t="s">
        <v>250</v>
      </c>
      <c r="E4" s="9" t="s">
        <v>258</v>
      </c>
      <c r="F4" s="9" t="s">
        <v>259</v>
      </c>
      <c r="G4" s="9" t="s">
        <v>260</v>
      </c>
      <c r="H4" s="9" t="s">
        <v>261</v>
      </c>
    </row>
    <row r="5" spans="1:8" ht="28.5" customHeight="1">
      <c r="A5" s="29" t="s">
        <v>243</v>
      </c>
      <c r="B5" s="30">
        <v>19854</v>
      </c>
      <c r="C5" s="30">
        <v>72415</v>
      </c>
      <c r="D5" s="31">
        <f>ROUND(1479*100/B5,2)</f>
        <v>7.45</v>
      </c>
      <c r="E5" s="31">
        <v>97.95</v>
      </c>
      <c r="F5" s="31">
        <v>86.48</v>
      </c>
      <c r="G5" s="31">
        <v>100</v>
      </c>
      <c r="H5" s="31">
        <v>29.82</v>
      </c>
    </row>
    <row r="6" spans="1:8" ht="24" customHeight="1">
      <c r="A6" s="29" t="s">
        <v>242</v>
      </c>
      <c r="B6" s="30">
        <v>16505</v>
      </c>
      <c r="C6" s="30">
        <v>65922</v>
      </c>
      <c r="D6" s="31">
        <f>ROUND(1376*100/B6,2)</f>
        <v>8.34</v>
      </c>
      <c r="E6" s="31">
        <v>95.96</v>
      </c>
      <c r="F6" s="31">
        <v>85.85</v>
      </c>
      <c r="G6" s="31">
        <v>52.38</v>
      </c>
      <c r="H6" s="31">
        <v>27.91</v>
      </c>
    </row>
    <row r="7" spans="1:8" ht="24" customHeight="1">
      <c r="A7" s="29" t="s">
        <v>244</v>
      </c>
      <c r="B7" s="30">
        <v>24270</v>
      </c>
      <c r="C7" s="30">
        <v>97431</v>
      </c>
      <c r="D7" s="31">
        <f>ROUND(1914*100/B7,2)</f>
        <v>7.89</v>
      </c>
      <c r="E7" s="31">
        <v>98.29</v>
      </c>
      <c r="F7" s="31">
        <v>91.86</v>
      </c>
      <c r="G7" s="31">
        <v>57.89</v>
      </c>
      <c r="H7" s="31">
        <v>28.89</v>
      </c>
    </row>
    <row r="8" spans="1:8" ht="23.25" customHeight="1">
      <c r="A8" s="29" t="s">
        <v>245</v>
      </c>
      <c r="B8" s="30">
        <v>22384</v>
      </c>
      <c r="C8" s="30">
        <v>91050</v>
      </c>
      <c r="D8" s="31">
        <f>ROUND(1832*100/B8,2)</f>
        <v>8.18</v>
      </c>
      <c r="E8" s="31">
        <v>99.34</v>
      </c>
      <c r="F8" s="31">
        <v>95.09</v>
      </c>
      <c r="G8" s="31">
        <v>35</v>
      </c>
      <c r="H8" s="31">
        <v>28.2</v>
      </c>
    </row>
    <row r="9" spans="1:8" ht="22.5" customHeight="1">
      <c r="A9" s="29" t="s">
        <v>246</v>
      </c>
      <c r="B9" s="30">
        <v>11495</v>
      </c>
      <c r="C9" s="30">
        <v>45158</v>
      </c>
      <c r="D9" s="31">
        <f>ROUND(704*100/B9,2)</f>
        <v>6.12</v>
      </c>
      <c r="E9" s="31">
        <v>94.63</v>
      </c>
      <c r="F9" s="31">
        <v>89.22</v>
      </c>
      <c r="G9" s="31">
        <v>77.78</v>
      </c>
      <c r="H9" s="31">
        <v>29.17</v>
      </c>
    </row>
    <row r="10" spans="1:8" ht="27" customHeight="1">
      <c r="A10" s="29" t="s">
        <v>241</v>
      </c>
      <c r="B10" s="30">
        <v>8976</v>
      </c>
      <c r="C10" s="30">
        <v>39691</v>
      </c>
      <c r="D10" s="31">
        <f>ROUND(4197*100/B10,2)</f>
        <v>46.76</v>
      </c>
      <c r="E10" s="31">
        <v>61.56</v>
      </c>
      <c r="F10" s="31">
        <v>43.5</v>
      </c>
      <c r="G10" s="31">
        <v>14.29</v>
      </c>
      <c r="H10" s="31">
        <v>28.95</v>
      </c>
    </row>
    <row r="11" spans="1:8" ht="24" customHeight="1">
      <c r="A11" s="29" t="s">
        <v>247</v>
      </c>
      <c r="B11" s="30">
        <v>15334</v>
      </c>
      <c r="C11" s="30">
        <v>67961</v>
      </c>
      <c r="D11" s="31">
        <f>ROUND(5465*100/B11,2)</f>
        <v>35.64</v>
      </c>
      <c r="E11" s="31">
        <v>68.58</v>
      </c>
      <c r="F11" s="31">
        <v>51.34</v>
      </c>
      <c r="G11" s="31">
        <v>54.54</v>
      </c>
      <c r="H11" s="31">
        <v>29.31</v>
      </c>
    </row>
    <row r="12" spans="1:8" ht="18.75">
      <c r="A12" s="35" t="s">
        <v>262</v>
      </c>
      <c r="B12" s="36">
        <v>15334</v>
      </c>
      <c r="C12" s="36">
        <v>67961</v>
      </c>
      <c r="D12" s="37">
        <v>14.18</v>
      </c>
      <c r="E12" s="37">
        <v>91.23</v>
      </c>
      <c r="F12" s="37">
        <v>81.62</v>
      </c>
      <c r="G12" s="37">
        <v>57.45</v>
      </c>
      <c r="H12" s="37">
        <v>29.29</v>
      </c>
    </row>
    <row r="13" spans="1:8" ht="18.75">
      <c r="A13" s="33"/>
      <c r="B13" s="33"/>
      <c r="C13" s="33"/>
      <c r="D13" s="33"/>
      <c r="E13" s="33"/>
      <c r="F13" s="33"/>
      <c r="G13" s="33"/>
      <c r="H13" s="33"/>
    </row>
    <row r="14" spans="1:8" ht="18.75">
      <c r="A14" s="33"/>
      <c r="B14" s="33"/>
      <c r="C14" s="33"/>
      <c r="D14" s="33"/>
      <c r="E14" s="33"/>
      <c r="F14" s="33"/>
      <c r="G14" s="33"/>
      <c r="H14" s="33"/>
    </row>
    <row r="15" spans="1:8" ht="18.75">
      <c r="A15" s="33"/>
      <c r="B15" s="33"/>
      <c r="C15" s="33"/>
      <c r="D15" s="33"/>
      <c r="E15" s="33"/>
      <c r="F15" s="33"/>
      <c r="G15" s="33"/>
      <c r="H15" s="33"/>
    </row>
    <row r="16" spans="1:8" ht="18.75">
      <c r="A16" s="33"/>
      <c r="B16" s="33"/>
      <c r="C16" s="33"/>
      <c r="D16" s="33"/>
      <c r="E16" s="33"/>
      <c r="F16" s="33"/>
      <c r="G16" s="33"/>
      <c r="H16" s="33"/>
    </row>
    <row r="17" spans="1:8" ht="18.75">
      <c r="A17" s="33"/>
      <c r="B17" s="33"/>
      <c r="C17" s="33"/>
      <c r="D17" s="33"/>
      <c r="E17" s="33"/>
      <c r="F17" s="33"/>
      <c r="G17" s="33"/>
      <c r="H17" s="33"/>
    </row>
  </sheetData>
  <sheetProtection/>
  <mergeCells count="2">
    <mergeCell ref="A1:H1"/>
    <mergeCell ref="A2:H2"/>
  </mergeCells>
  <printOptions/>
  <pageMargins left="0.61" right="0.2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9"/>
  <sheetViews>
    <sheetView tabSelected="1" view="pageBreakPreview" zoomScale="60" zoomScalePageLayoutView="0" workbookViewId="0" topLeftCell="A1">
      <pane ySplit="5" topLeftCell="A6" activePane="bottomLeft" state="frozen"/>
      <selection pane="topLeft" activeCell="A1" sqref="A1"/>
      <selection pane="bottomLeft" activeCell="A5" sqref="A5:IV5"/>
    </sheetView>
  </sheetViews>
  <sheetFormatPr defaultColWidth="9.140625" defaultRowHeight="15"/>
  <cols>
    <col min="1" max="1" width="6.8515625" style="7" customWidth="1"/>
    <col min="2" max="2" width="49.00390625" style="7" customWidth="1"/>
    <col min="3" max="3" width="7.57421875" style="5" customWidth="1"/>
    <col min="4" max="4" width="8.421875" style="5" customWidth="1"/>
    <col min="5" max="5" width="10.140625" style="6" customWidth="1"/>
    <col min="6" max="6" width="13.421875" style="6" customWidth="1"/>
    <col min="7" max="7" width="29.7109375" style="6" customWidth="1"/>
    <col min="8" max="16384" width="9.140625" style="1" customWidth="1"/>
  </cols>
  <sheetData>
    <row r="1" spans="1:7" s="2" customFormat="1" ht="18.75">
      <c r="A1" s="42"/>
      <c r="B1" s="42"/>
      <c r="C1" s="5"/>
      <c r="D1" s="5"/>
      <c r="E1" s="6"/>
      <c r="F1" s="6"/>
      <c r="G1" s="6"/>
    </row>
    <row r="2" spans="1:7" ht="23.25" customHeight="1">
      <c r="A2" s="38" t="s">
        <v>23</v>
      </c>
      <c r="B2" s="38"/>
      <c r="C2" s="38"/>
      <c r="D2" s="38"/>
      <c r="E2" s="38"/>
      <c r="F2" s="38"/>
      <c r="G2" s="38"/>
    </row>
    <row r="3" spans="1:7" ht="23.25" customHeight="1">
      <c r="A3" s="38" t="s">
        <v>30</v>
      </c>
      <c r="B3" s="38"/>
      <c r="C3" s="38"/>
      <c r="D3" s="38"/>
      <c r="E3" s="38"/>
      <c r="F3" s="38"/>
      <c r="G3" s="38"/>
    </row>
    <row r="4" ht="13.5" customHeight="1"/>
    <row r="5" spans="1:7" s="3" customFormat="1" ht="56.25">
      <c r="A5" s="8" t="s">
        <v>3</v>
      </c>
      <c r="B5" s="8" t="s">
        <v>6</v>
      </c>
      <c r="C5" s="9" t="s">
        <v>24</v>
      </c>
      <c r="D5" s="9" t="s">
        <v>25</v>
      </c>
      <c r="E5" s="9" t="s">
        <v>26</v>
      </c>
      <c r="F5" s="9" t="s">
        <v>27</v>
      </c>
      <c r="G5" s="10" t="s">
        <v>28</v>
      </c>
    </row>
    <row r="6" spans="1:7" s="3" customFormat="1" ht="66" customHeight="1">
      <c r="A6" s="11">
        <v>1</v>
      </c>
      <c r="B6" s="19" t="s">
        <v>31</v>
      </c>
      <c r="C6" s="14"/>
      <c r="D6" s="14" t="s">
        <v>0</v>
      </c>
      <c r="E6" s="13"/>
      <c r="F6" s="13"/>
      <c r="G6" s="18"/>
    </row>
    <row r="7" spans="1:7" s="3" customFormat="1" ht="98.25" customHeight="1">
      <c r="A7" s="11">
        <f aca="true" t="shared" si="0" ref="A7:A36">A6+1</f>
        <v>2</v>
      </c>
      <c r="B7" s="19" t="s">
        <v>32</v>
      </c>
      <c r="C7" s="14"/>
      <c r="D7" s="14"/>
      <c r="E7" s="13"/>
      <c r="F7" s="13" t="s">
        <v>0</v>
      </c>
      <c r="G7" s="18" t="s">
        <v>33</v>
      </c>
    </row>
    <row r="8" spans="1:7" s="3" customFormat="1" ht="23.25" customHeight="1">
      <c r="A8" s="11">
        <f t="shared" si="0"/>
        <v>3</v>
      </c>
      <c r="B8" s="19" t="s">
        <v>34</v>
      </c>
      <c r="C8" s="14"/>
      <c r="D8" s="14" t="s">
        <v>0</v>
      </c>
      <c r="E8" s="13"/>
      <c r="F8" s="13"/>
      <c r="G8" s="18"/>
    </row>
    <row r="9" spans="1:7" s="3" customFormat="1" ht="41.25" customHeight="1">
      <c r="A9" s="11">
        <f t="shared" si="0"/>
        <v>4</v>
      </c>
      <c r="B9" s="19" t="s">
        <v>35</v>
      </c>
      <c r="C9" s="14"/>
      <c r="D9" s="14" t="s">
        <v>0</v>
      </c>
      <c r="E9" s="13"/>
      <c r="F9" s="13"/>
      <c r="G9" s="18"/>
    </row>
    <row r="10" spans="1:7" s="3" customFormat="1" ht="41.25" customHeight="1">
      <c r="A10" s="11">
        <f t="shared" si="0"/>
        <v>5</v>
      </c>
      <c r="B10" s="19" t="s">
        <v>36</v>
      </c>
      <c r="C10" s="14" t="s">
        <v>0</v>
      </c>
      <c r="D10" s="14"/>
      <c r="E10" s="13"/>
      <c r="F10" s="13"/>
      <c r="G10" s="18"/>
    </row>
    <row r="11" spans="1:7" s="3" customFormat="1" ht="40.5" customHeight="1">
      <c r="A11" s="11">
        <f t="shared" si="0"/>
        <v>6</v>
      </c>
      <c r="B11" s="19" t="s">
        <v>37</v>
      </c>
      <c r="C11" s="14" t="s">
        <v>0</v>
      </c>
      <c r="D11" s="14"/>
      <c r="E11" s="13"/>
      <c r="F11" s="13"/>
      <c r="G11" s="18"/>
    </row>
    <row r="12" spans="1:7" s="3" customFormat="1" ht="40.5" customHeight="1">
      <c r="A12" s="11">
        <f t="shared" si="0"/>
        <v>7</v>
      </c>
      <c r="B12" s="19" t="s">
        <v>38</v>
      </c>
      <c r="C12" s="14" t="s">
        <v>0</v>
      </c>
      <c r="D12" s="14"/>
      <c r="E12" s="13"/>
      <c r="F12" s="13"/>
      <c r="G12" s="18"/>
    </row>
    <row r="13" spans="1:7" s="3" customFormat="1" ht="40.5" customHeight="1">
      <c r="A13" s="11">
        <f t="shared" si="0"/>
        <v>8</v>
      </c>
      <c r="B13" s="19" t="s">
        <v>39</v>
      </c>
      <c r="C13" s="14"/>
      <c r="D13" s="14" t="s">
        <v>0</v>
      </c>
      <c r="E13" s="13"/>
      <c r="F13" s="13"/>
      <c r="G13" s="18"/>
    </row>
    <row r="14" spans="1:7" s="3" customFormat="1" ht="40.5" customHeight="1">
      <c r="A14" s="11">
        <f t="shared" si="0"/>
        <v>9</v>
      </c>
      <c r="B14" s="19" t="s">
        <v>40</v>
      </c>
      <c r="C14" s="14"/>
      <c r="D14" s="14" t="s">
        <v>0</v>
      </c>
      <c r="E14" s="13"/>
      <c r="F14" s="13"/>
      <c r="G14" s="18"/>
    </row>
    <row r="15" spans="1:7" s="3" customFormat="1" ht="40.5" customHeight="1">
      <c r="A15" s="11">
        <f t="shared" si="0"/>
        <v>10</v>
      </c>
      <c r="B15" s="19" t="s">
        <v>41</v>
      </c>
      <c r="C15" s="14"/>
      <c r="D15" s="14" t="s">
        <v>0</v>
      </c>
      <c r="E15" s="13"/>
      <c r="F15" s="13"/>
      <c r="G15" s="18"/>
    </row>
    <row r="16" spans="1:7" s="3" customFormat="1" ht="40.5" customHeight="1">
      <c r="A16" s="11">
        <f t="shared" si="0"/>
        <v>11</v>
      </c>
      <c r="B16" s="19" t="s">
        <v>42</v>
      </c>
      <c r="C16" s="14"/>
      <c r="D16" s="14" t="s">
        <v>0</v>
      </c>
      <c r="E16" s="13"/>
      <c r="F16" s="13"/>
      <c r="G16" s="18"/>
    </row>
    <row r="17" spans="1:7" s="3" customFormat="1" ht="27" customHeight="1">
      <c r="A17" s="11">
        <f t="shared" si="0"/>
        <v>12</v>
      </c>
      <c r="B17" s="19" t="s">
        <v>43</v>
      </c>
      <c r="C17" s="14"/>
      <c r="D17" s="14" t="s">
        <v>0</v>
      </c>
      <c r="E17" s="13"/>
      <c r="F17" s="13"/>
      <c r="G17" s="18"/>
    </row>
    <row r="18" spans="1:7" s="3" customFormat="1" ht="40.5" customHeight="1">
      <c r="A18" s="11">
        <f t="shared" si="0"/>
        <v>13</v>
      </c>
      <c r="B18" s="19" t="s">
        <v>44</v>
      </c>
      <c r="C18" s="14"/>
      <c r="D18" s="14" t="s">
        <v>0</v>
      </c>
      <c r="E18" s="13"/>
      <c r="F18" s="13"/>
      <c r="G18" s="18"/>
    </row>
    <row r="19" spans="1:7" s="3" customFormat="1" ht="111.75" customHeight="1">
      <c r="A19" s="11">
        <f t="shared" si="0"/>
        <v>14</v>
      </c>
      <c r="B19" s="19" t="s">
        <v>4</v>
      </c>
      <c r="C19" s="13"/>
      <c r="D19" s="13"/>
      <c r="E19" s="13"/>
      <c r="F19" s="13" t="s">
        <v>0</v>
      </c>
      <c r="G19" s="18" t="s">
        <v>33</v>
      </c>
    </row>
    <row r="20" spans="1:7" s="3" customFormat="1" ht="40.5" customHeight="1">
      <c r="A20" s="11">
        <f t="shared" si="0"/>
        <v>15</v>
      </c>
      <c r="B20" s="19" t="s">
        <v>45</v>
      </c>
      <c r="C20" s="14"/>
      <c r="D20" s="14" t="s">
        <v>0</v>
      </c>
      <c r="E20" s="13"/>
      <c r="F20" s="13"/>
      <c r="G20" s="18"/>
    </row>
    <row r="21" spans="1:7" s="3" customFormat="1" ht="23.25" customHeight="1">
      <c r="A21" s="11">
        <f t="shared" si="0"/>
        <v>16</v>
      </c>
      <c r="B21" s="19" t="s">
        <v>46</v>
      </c>
      <c r="C21" s="14"/>
      <c r="D21" s="14" t="s">
        <v>0</v>
      </c>
      <c r="E21" s="13"/>
      <c r="F21" s="13"/>
      <c r="G21" s="18"/>
    </row>
    <row r="22" spans="1:7" s="3" customFormat="1" ht="22.5" customHeight="1">
      <c r="A22" s="11">
        <f t="shared" si="0"/>
        <v>17</v>
      </c>
      <c r="B22" s="19" t="s">
        <v>47</v>
      </c>
      <c r="C22" s="14"/>
      <c r="D22" s="14" t="s">
        <v>0</v>
      </c>
      <c r="E22" s="13"/>
      <c r="F22" s="13"/>
      <c r="G22" s="18"/>
    </row>
    <row r="23" spans="1:7" s="3" customFormat="1" ht="21.75" customHeight="1">
      <c r="A23" s="11">
        <f t="shared" si="0"/>
        <v>18</v>
      </c>
      <c r="B23" s="19" t="s">
        <v>48</v>
      </c>
      <c r="C23" s="14" t="s">
        <v>0</v>
      </c>
      <c r="D23" s="14"/>
      <c r="E23" s="13"/>
      <c r="F23" s="13"/>
      <c r="G23" s="18"/>
    </row>
    <row r="24" spans="1:7" s="3" customFormat="1" ht="19.5" customHeight="1">
      <c r="A24" s="11">
        <f t="shared" si="0"/>
        <v>19</v>
      </c>
      <c r="B24" s="19" t="s">
        <v>49</v>
      </c>
      <c r="C24" s="14" t="s">
        <v>0</v>
      </c>
      <c r="D24" s="14"/>
      <c r="E24" s="13"/>
      <c r="F24" s="13"/>
      <c r="G24" s="18"/>
    </row>
    <row r="25" spans="1:7" s="3" customFormat="1" ht="80.25" customHeight="1">
      <c r="A25" s="11">
        <f t="shared" si="0"/>
        <v>20</v>
      </c>
      <c r="B25" s="19" t="s">
        <v>50</v>
      </c>
      <c r="C25" s="13"/>
      <c r="D25" s="13"/>
      <c r="E25" s="13"/>
      <c r="F25" s="13" t="s">
        <v>0</v>
      </c>
      <c r="G25" s="18" t="s">
        <v>20</v>
      </c>
    </row>
    <row r="26" spans="1:7" s="3" customFormat="1" ht="80.25" customHeight="1">
      <c r="A26" s="11">
        <f t="shared" si="0"/>
        <v>21</v>
      </c>
      <c r="B26" s="19" t="s">
        <v>51</v>
      </c>
      <c r="C26" s="13"/>
      <c r="D26" s="13"/>
      <c r="E26" s="13"/>
      <c r="F26" s="13" t="s">
        <v>0</v>
      </c>
      <c r="G26" s="18" t="s">
        <v>20</v>
      </c>
    </row>
    <row r="27" spans="1:7" s="3" customFormat="1" ht="21.75" customHeight="1">
      <c r="A27" s="11">
        <f t="shared" si="0"/>
        <v>22</v>
      </c>
      <c r="B27" s="19" t="s">
        <v>52</v>
      </c>
      <c r="C27" s="22" t="s">
        <v>0</v>
      </c>
      <c r="D27" s="22"/>
      <c r="E27" s="22"/>
      <c r="F27" s="22"/>
      <c r="G27" s="9"/>
    </row>
    <row r="28" spans="1:7" s="3" customFormat="1" ht="46.5" customHeight="1">
      <c r="A28" s="11">
        <f t="shared" si="0"/>
        <v>23</v>
      </c>
      <c r="B28" s="19" t="s">
        <v>53</v>
      </c>
      <c r="C28" s="22" t="s">
        <v>0</v>
      </c>
      <c r="D28" s="22"/>
      <c r="E28" s="22"/>
      <c r="F28" s="22"/>
      <c r="G28" s="9"/>
    </row>
    <row r="29" spans="1:7" s="3" customFormat="1" ht="30" customHeight="1">
      <c r="A29" s="11">
        <f t="shared" si="0"/>
        <v>24</v>
      </c>
      <c r="B29" s="19" t="s">
        <v>54</v>
      </c>
      <c r="C29" s="22" t="s">
        <v>0</v>
      </c>
      <c r="D29" s="22"/>
      <c r="E29" s="22"/>
      <c r="F29" s="22"/>
      <c r="G29" s="9"/>
    </row>
    <row r="30" spans="1:7" s="3" customFormat="1" ht="29.25" customHeight="1">
      <c r="A30" s="11">
        <f t="shared" si="0"/>
        <v>25</v>
      </c>
      <c r="B30" s="19" t="s">
        <v>55</v>
      </c>
      <c r="C30" s="22" t="s">
        <v>0</v>
      </c>
      <c r="D30" s="22"/>
      <c r="E30" s="22"/>
      <c r="F30" s="22"/>
      <c r="G30" s="9"/>
    </row>
    <row r="31" spans="1:7" s="3" customFormat="1" ht="43.5" customHeight="1">
      <c r="A31" s="11">
        <f t="shared" si="0"/>
        <v>26</v>
      </c>
      <c r="B31" s="19" t="s">
        <v>56</v>
      </c>
      <c r="C31" s="22"/>
      <c r="D31" s="22" t="s">
        <v>0</v>
      </c>
      <c r="E31" s="22"/>
      <c r="F31" s="22"/>
      <c r="G31" s="9"/>
    </row>
    <row r="32" spans="1:7" s="3" customFormat="1" ht="46.5" customHeight="1">
      <c r="A32" s="11">
        <f t="shared" si="0"/>
        <v>27</v>
      </c>
      <c r="B32" s="19" t="s">
        <v>57</v>
      </c>
      <c r="C32" s="25"/>
      <c r="D32" s="25"/>
      <c r="E32" s="26"/>
      <c r="F32" s="27" t="s">
        <v>0</v>
      </c>
      <c r="G32" s="18" t="s">
        <v>7</v>
      </c>
    </row>
    <row r="33" spans="1:7" s="3" customFormat="1" ht="42.75" customHeight="1">
      <c r="A33" s="11">
        <f t="shared" si="0"/>
        <v>28</v>
      </c>
      <c r="B33" s="19" t="s">
        <v>58</v>
      </c>
      <c r="C33" s="22" t="s">
        <v>0</v>
      </c>
      <c r="D33" s="22"/>
      <c r="E33" s="22"/>
      <c r="F33" s="22"/>
      <c r="G33" s="9"/>
    </row>
    <row r="34" spans="1:7" s="3" customFormat="1" ht="23.25" customHeight="1">
      <c r="A34" s="11">
        <f t="shared" si="0"/>
        <v>29</v>
      </c>
      <c r="B34" s="19" t="s">
        <v>59</v>
      </c>
      <c r="C34" s="22" t="s">
        <v>0</v>
      </c>
      <c r="D34" s="22"/>
      <c r="E34" s="22"/>
      <c r="F34" s="22"/>
      <c r="G34" s="9"/>
    </row>
    <row r="35" spans="1:7" s="3" customFormat="1" ht="23.25" customHeight="1">
      <c r="A35" s="11">
        <f t="shared" si="0"/>
        <v>30</v>
      </c>
      <c r="B35" s="19" t="s">
        <v>60</v>
      </c>
      <c r="C35" s="22" t="s">
        <v>0</v>
      </c>
      <c r="D35" s="22"/>
      <c r="E35" s="22"/>
      <c r="F35" s="22"/>
      <c r="G35" s="9"/>
    </row>
    <row r="36" spans="1:7" s="3" customFormat="1" ht="18.75" customHeight="1">
      <c r="A36" s="11">
        <f t="shared" si="0"/>
        <v>31</v>
      </c>
      <c r="B36" s="19" t="s">
        <v>60</v>
      </c>
      <c r="C36" s="22" t="s">
        <v>0</v>
      </c>
      <c r="D36" s="22"/>
      <c r="E36" s="22"/>
      <c r="F36" s="22"/>
      <c r="G36" s="9"/>
    </row>
    <row r="37" spans="1:7" s="3" customFormat="1" ht="39" customHeight="1">
      <c r="A37" s="11">
        <f aca="true" t="shared" si="1" ref="A37:A68">A36+1</f>
        <v>32</v>
      </c>
      <c r="B37" s="19" t="s">
        <v>61</v>
      </c>
      <c r="C37" s="22" t="s">
        <v>0</v>
      </c>
      <c r="D37" s="22"/>
      <c r="E37" s="22"/>
      <c r="F37" s="22"/>
      <c r="G37" s="9"/>
    </row>
    <row r="38" spans="1:7" s="3" customFormat="1" ht="18.75" customHeight="1">
      <c r="A38" s="11">
        <f t="shared" si="1"/>
        <v>33</v>
      </c>
      <c r="B38" s="19" t="s">
        <v>62</v>
      </c>
      <c r="C38" s="22" t="s">
        <v>0</v>
      </c>
      <c r="D38" s="22"/>
      <c r="E38" s="22"/>
      <c r="F38" s="22"/>
      <c r="G38" s="9"/>
    </row>
    <row r="39" spans="1:7" s="3" customFormat="1" ht="98.25" customHeight="1">
      <c r="A39" s="11">
        <f t="shared" si="1"/>
        <v>34</v>
      </c>
      <c r="B39" s="19" t="s">
        <v>63</v>
      </c>
      <c r="C39" s="27"/>
      <c r="D39" s="27"/>
      <c r="E39" s="27"/>
      <c r="F39" s="27" t="s">
        <v>0</v>
      </c>
      <c r="G39" s="18" t="s">
        <v>33</v>
      </c>
    </row>
    <row r="40" spans="1:7" s="3" customFormat="1" ht="18.75" customHeight="1">
      <c r="A40" s="11">
        <f t="shared" si="1"/>
        <v>35</v>
      </c>
      <c r="B40" s="19" t="s">
        <v>64</v>
      </c>
      <c r="C40" s="22" t="s">
        <v>0</v>
      </c>
      <c r="D40" s="22"/>
      <c r="E40" s="22"/>
      <c r="F40" s="22"/>
      <c r="G40" s="9"/>
    </row>
    <row r="41" spans="1:7" s="3" customFormat="1" ht="18.75" customHeight="1">
      <c r="A41" s="11">
        <f t="shared" si="1"/>
        <v>36</v>
      </c>
      <c r="B41" s="19" t="s">
        <v>65</v>
      </c>
      <c r="C41" s="22" t="s">
        <v>0</v>
      </c>
      <c r="D41" s="22"/>
      <c r="E41" s="22"/>
      <c r="F41" s="22"/>
      <c r="G41" s="9"/>
    </row>
    <row r="42" spans="1:7" s="3" customFormat="1" ht="41.25" customHeight="1">
      <c r="A42" s="11">
        <f t="shared" si="1"/>
        <v>37</v>
      </c>
      <c r="B42" s="19" t="s">
        <v>66</v>
      </c>
      <c r="C42" s="22"/>
      <c r="D42" s="22" t="s">
        <v>0</v>
      </c>
      <c r="E42" s="22"/>
      <c r="F42" s="22"/>
      <c r="G42" s="9"/>
    </row>
    <row r="43" spans="1:7" s="3" customFormat="1" ht="43.5" customHeight="1">
      <c r="A43" s="11">
        <f t="shared" si="1"/>
        <v>38</v>
      </c>
      <c r="B43" s="19" t="s">
        <v>67</v>
      </c>
      <c r="C43" s="22"/>
      <c r="D43" s="22" t="s">
        <v>0</v>
      </c>
      <c r="E43" s="22"/>
      <c r="F43" s="22"/>
      <c r="G43" s="9"/>
    </row>
    <row r="44" spans="1:7" s="3" customFormat="1" ht="39.75" customHeight="1">
      <c r="A44" s="11">
        <f t="shared" si="1"/>
        <v>39</v>
      </c>
      <c r="B44" s="19" t="s">
        <v>68</v>
      </c>
      <c r="C44" s="22"/>
      <c r="D44" s="22" t="s">
        <v>0</v>
      </c>
      <c r="E44" s="22"/>
      <c r="F44" s="22"/>
      <c r="G44" s="9"/>
    </row>
    <row r="45" spans="1:7" s="3" customFormat="1" ht="43.5" customHeight="1">
      <c r="A45" s="11">
        <f t="shared" si="1"/>
        <v>40</v>
      </c>
      <c r="B45" s="19" t="s">
        <v>69</v>
      </c>
      <c r="C45" s="22" t="s">
        <v>0</v>
      </c>
      <c r="D45" s="22"/>
      <c r="E45" s="22"/>
      <c r="F45" s="22"/>
      <c r="G45" s="9"/>
    </row>
    <row r="46" spans="1:7" s="3" customFormat="1" ht="41.25" customHeight="1">
      <c r="A46" s="11">
        <f t="shared" si="1"/>
        <v>41</v>
      </c>
      <c r="B46" s="19" t="s">
        <v>70</v>
      </c>
      <c r="C46" s="22" t="s">
        <v>0</v>
      </c>
      <c r="D46" s="22"/>
      <c r="E46" s="22"/>
      <c r="F46" s="22"/>
      <c r="G46" s="9"/>
    </row>
    <row r="47" spans="1:7" s="3" customFormat="1" ht="41.25" customHeight="1">
      <c r="A47" s="11">
        <f t="shared" si="1"/>
        <v>42</v>
      </c>
      <c r="B47" s="19" t="s">
        <v>71</v>
      </c>
      <c r="C47" s="22" t="s">
        <v>0</v>
      </c>
      <c r="D47" s="22"/>
      <c r="E47" s="22"/>
      <c r="F47" s="22"/>
      <c r="G47" s="9"/>
    </row>
    <row r="48" spans="1:7" s="3" customFormat="1" ht="41.25" customHeight="1">
      <c r="A48" s="11">
        <f t="shared" si="1"/>
        <v>43</v>
      </c>
      <c r="B48" s="19" t="s">
        <v>72</v>
      </c>
      <c r="C48" s="22" t="s">
        <v>0</v>
      </c>
      <c r="D48" s="22"/>
      <c r="E48" s="22"/>
      <c r="F48" s="22"/>
      <c r="G48" s="9"/>
    </row>
    <row r="49" spans="1:7" s="3" customFormat="1" ht="39" customHeight="1">
      <c r="A49" s="11">
        <f t="shared" si="1"/>
        <v>44</v>
      </c>
      <c r="B49" s="19" t="s">
        <v>73</v>
      </c>
      <c r="C49" s="22"/>
      <c r="D49" s="22" t="s">
        <v>0</v>
      </c>
      <c r="E49" s="22"/>
      <c r="F49" s="22"/>
      <c r="G49" s="9"/>
    </row>
    <row r="50" spans="1:7" s="3" customFormat="1" ht="35.25" customHeight="1">
      <c r="A50" s="11">
        <f t="shared" si="1"/>
        <v>45</v>
      </c>
      <c r="B50" s="19" t="s">
        <v>74</v>
      </c>
      <c r="C50" s="22"/>
      <c r="D50" s="22" t="s">
        <v>0</v>
      </c>
      <c r="E50" s="22"/>
      <c r="F50" s="22"/>
      <c r="G50" s="9"/>
    </row>
    <row r="51" spans="1:7" s="3" customFormat="1" ht="39.75" customHeight="1">
      <c r="A51" s="11">
        <f t="shared" si="1"/>
        <v>46</v>
      </c>
      <c r="B51" s="19" t="s">
        <v>75</v>
      </c>
      <c r="C51" s="22"/>
      <c r="D51" s="22" t="s">
        <v>0</v>
      </c>
      <c r="E51" s="22"/>
      <c r="F51" s="22"/>
      <c r="G51" s="9"/>
    </row>
    <row r="52" spans="1:7" s="3" customFormat="1" ht="38.25" customHeight="1">
      <c r="A52" s="11">
        <f t="shared" si="1"/>
        <v>47</v>
      </c>
      <c r="B52" s="19" t="s">
        <v>76</v>
      </c>
      <c r="C52" s="22"/>
      <c r="D52" s="22" t="s">
        <v>0</v>
      </c>
      <c r="E52" s="22"/>
      <c r="F52" s="22"/>
      <c r="G52" s="9"/>
    </row>
    <row r="53" spans="1:7" s="3" customFormat="1" ht="82.5" customHeight="1">
      <c r="A53" s="11">
        <f t="shared" si="1"/>
        <v>48</v>
      </c>
      <c r="B53" s="19" t="s">
        <v>77</v>
      </c>
      <c r="C53" s="22"/>
      <c r="D53" s="22"/>
      <c r="E53" s="22"/>
      <c r="F53" s="22" t="s">
        <v>0</v>
      </c>
      <c r="G53" s="18" t="s">
        <v>20</v>
      </c>
    </row>
    <row r="54" spans="1:7" s="3" customFormat="1" ht="123.75" customHeight="1">
      <c r="A54" s="11">
        <f t="shared" si="1"/>
        <v>49</v>
      </c>
      <c r="B54" s="19" t="s">
        <v>78</v>
      </c>
      <c r="C54" s="22"/>
      <c r="D54" s="22"/>
      <c r="E54" s="22"/>
      <c r="F54" s="22" t="s">
        <v>0</v>
      </c>
      <c r="G54" s="18" t="s">
        <v>33</v>
      </c>
    </row>
    <row r="55" spans="1:7" s="3" customFormat="1" ht="18.75" customHeight="1">
      <c r="A55" s="11">
        <f t="shared" si="1"/>
        <v>50</v>
      </c>
      <c r="B55" s="19" t="s">
        <v>79</v>
      </c>
      <c r="C55" s="22"/>
      <c r="D55" s="22" t="s">
        <v>0</v>
      </c>
      <c r="E55" s="22"/>
      <c r="F55" s="22"/>
      <c r="G55" s="9"/>
    </row>
    <row r="56" spans="1:7" s="3" customFormat="1" ht="99.75" customHeight="1">
      <c r="A56" s="11">
        <f t="shared" si="1"/>
        <v>51</v>
      </c>
      <c r="B56" s="19" t="s">
        <v>80</v>
      </c>
      <c r="C56" s="28"/>
      <c r="D56" s="28"/>
      <c r="E56" s="27"/>
      <c r="F56" s="27" t="s">
        <v>0</v>
      </c>
      <c r="G56" s="18" t="s">
        <v>33</v>
      </c>
    </row>
    <row r="57" spans="1:7" s="3" customFormat="1" ht="21.75" customHeight="1">
      <c r="A57" s="11">
        <f t="shared" si="1"/>
        <v>52</v>
      </c>
      <c r="B57" s="19" t="s">
        <v>82</v>
      </c>
      <c r="C57" s="27" t="s">
        <v>0</v>
      </c>
      <c r="D57" s="27"/>
      <c r="E57" s="27"/>
      <c r="F57" s="27"/>
      <c r="G57" s="18"/>
    </row>
    <row r="58" spans="1:7" s="3" customFormat="1" ht="21.75" customHeight="1">
      <c r="A58" s="11">
        <f t="shared" si="1"/>
        <v>53</v>
      </c>
      <c r="B58" s="19" t="s">
        <v>83</v>
      </c>
      <c r="C58" s="27" t="s">
        <v>0</v>
      </c>
      <c r="D58" s="27"/>
      <c r="E58" s="27"/>
      <c r="F58" s="27"/>
      <c r="G58" s="18"/>
    </row>
    <row r="59" spans="1:7" s="3" customFormat="1" ht="114.75" customHeight="1">
      <c r="A59" s="11">
        <f t="shared" si="1"/>
        <v>54</v>
      </c>
      <c r="B59" s="19" t="s">
        <v>81</v>
      </c>
      <c r="C59" s="28"/>
      <c r="D59" s="28"/>
      <c r="E59" s="27"/>
      <c r="F59" s="27" t="s">
        <v>0</v>
      </c>
      <c r="G59" s="18" t="s">
        <v>33</v>
      </c>
    </row>
    <row r="60" spans="1:7" s="3" customFormat="1" ht="77.25" customHeight="1">
      <c r="A60" s="11">
        <f t="shared" si="1"/>
        <v>55</v>
      </c>
      <c r="B60" s="19" t="s">
        <v>84</v>
      </c>
      <c r="C60" s="28"/>
      <c r="D60" s="28"/>
      <c r="E60" s="27" t="s">
        <v>0</v>
      </c>
      <c r="F60" s="27"/>
      <c r="G60" s="18" t="s">
        <v>19</v>
      </c>
    </row>
    <row r="61" spans="1:7" s="3" customFormat="1" ht="25.5" customHeight="1">
      <c r="A61" s="11">
        <f t="shared" si="1"/>
        <v>56</v>
      </c>
      <c r="B61" s="19" t="s">
        <v>85</v>
      </c>
      <c r="C61" s="27" t="s">
        <v>0</v>
      </c>
      <c r="D61" s="28"/>
      <c r="E61" s="27"/>
      <c r="F61" s="27"/>
      <c r="G61" s="18"/>
    </row>
    <row r="62" spans="1:7" s="3" customFormat="1" ht="25.5" customHeight="1">
      <c r="A62" s="11">
        <f t="shared" si="1"/>
        <v>57</v>
      </c>
      <c r="B62" s="19" t="s">
        <v>86</v>
      </c>
      <c r="C62" s="27" t="s">
        <v>0</v>
      </c>
      <c r="D62" s="28"/>
      <c r="E62" s="27"/>
      <c r="F62" s="27"/>
      <c r="G62" s="18"/>
    </row>
    <row r="63" spans="1:7" s="3" customFormat="1" ht="25.5" customHeight="1">
      <c r="A63" s="11">
        <f t="shared" si="1"/>
        <v>58</v>
      </c>
      <c r="B63" s="19" t="s">
        <v>87</v>
      </c>
      <c r="C63" s="27"/>
      <c r="D63" s="27" t="s">
        <v>0</v>
      </c>
      <c r="E63" s="27"/>
      <c r="F63" s="27"/>
      <c r="G63" s="18"/>
    </row>
    <row r="64" spans="1:7" s="3" customFormat="1" ht="83.25" customHeight="1">
      <c r="A64" s="11">
        <f t="shared" si="1"/>
        <v>59</v>
      </c>
      <c r="B64" s="19" t="s">
        <v>88</v>
      </c>
      <c r="C64" s="22"/>
      <c r="D64" s="22"/>
      <c r="E64" s="22" t="s">
        <v>0</v>
      </c>
      <c r="F64" s="22"/>
      <c r="G64" s="18" t="s">
        <v>19</v>
      </c>
    </row>
    <row r="65" spans="1:7" s="3" customFormat="1" ht="81" customHeight="1">
      <c r="A65" s="11">
        <f t="shared" si="1"/>
        <v>60</v>
      </c>
      <c r="B65" s="19" t="s">
        <v>89</v>
      </c>
      <c r="C65" s="22"/>
      <c r="D65" s="22"/>
      <c r="E65" s="22"/>
      <c r="F65" s="22" t="s">
        <v>0</v>
      </c>
      <c r="G65" s="18" t="s">
        <v>19</v>
      </c>
    </row>
    <row r="66" spans="1:7" s="3" customFormat="1" ht="37.5" customHeight="1">
      <c r="A66" s="11">
        <f t="shared" si="1"/>
        <v>61</v>
      </c>
      <c r="B66" s="19" t="s">
        <v>90</v>
      </c>
      <c r="C66" s="22"/>
      <c r="D66" s="22" t="s">
        <v>0</v>
      </c>
      <c r="E66" s="22"/>
      <c r="F66" s="22"/>
      <c r="G66" s="18"/>
    </row>
    <row r="67" spans="1:7" s="3" customFormat="1" ht="21.75" customHeight="1">
      <c r="A67" s="11">
        <f t="shared" si="1"/>
        <v>62</v>
      </c>
      <c r="B67" s="19" t="s">
        <v>91</v>
      </c>
      <c r="C67" s="22"/>
      <c r="D67" s="22" t="s">
        <v>0</v>
      </c>
      <c r="E67" s="22"/>
      <c r="F67" s="22"/>
      <c r="G67" s="18"/>
    </row>
    <row r="68" spans="1:7" s="3" customFormat="1" ht="21.75" customHeight="1">
      <c r="A68" s="11">
        <f t="shared" si="1"/>
        <v>63</v>
      </c>
      <c r="B68" s="19" t="s">
        <v>92</v>
      </c>
      <c r="C68" s="22"/>
      <c r="D68" s="22" t="s">
        <v>0</v>
      </c>
      <c r="E68" s="22"/>
      <c r="F68" s="22"/>
      <c r="G68" s="18"/>
    </row>
    <row r="69" spans="1:7" s="3" customFormat="1" ht="81.75" customHeight="1">
      <c r="A69" s="11">
        <f aca="true" t="shared" si="2" ref="A69:A77">A68+1</f>
        <v>64</v>
      </c>
      <c r="B69" s="19" t="s">
        <v>93</v>
      </c>
      <c r="C69" s="22"/>
      <c r="D69" s="22"/>
      <c r="E69" s="22"/>
      <c r="F69" s="22" t="s">
        <v>0</v>
      </c>
      <c r="G69" s="18" t="s">
        <v>16</v>
      </c>
    </row>
    <row r="70" spans="1:7" s="3" customFormat="1" ht="23.25" customHeight="1">
      <c r="A70" s="11">
        <f t="shared" si="2"/>
        <v>65</v>
      </c>
      <c r="B70" s="19" t="s">
        <v>94</v>
      </c>
      <c r="C70" s="22" t="s">
        <v>0</v>
      </c>
      <c r="D70" s="22"/>
      <c r="E70" s="22"/>
      <c r="F70" s="22"/>
      <c r="G70" s="18"/>
    </row>
    <row r="71" spans="1:7" s="3" customFormat="1" ht="40.5" customHeight="1">
      <c r="A71" s="11">
        <f t="shared" si="2"/>
        <v>66</v>
      </c>
      <c r="B71" s="19" t="s">
        <v>95</v>
      </c>
      <c r="C71" s="22" t="s">
        <v>0</v>
      </c>
      <c r="D71" s="22"/>
      <c r="E71" s="22"/>
      <c r="F71" s="22"/>
      <c r="G71" s="18"/>
    </row>
    <row r="72" spans="1:7" s="3" customFormat="1" ht="39.75" customHeight="1">
      <c r="A72" s="11">
        <f t="shared" si="2"/>
        <v>67</v>
      </c>
      <c r="B72" s="19" t="s">
        <v>96</v>
      </c>
      <c r="C72" s="22"/>
      <c r="D72" s="22" t="s">
        <v>0</v>
      </c>
      <c r="E72" s="9"/>
      <c r="F72" s="14"/>
      <c r="G72" s="18"/>
    </row>
    <row r="73" spans="1:7" s="3" customFormat="1" ht="38.25" customHeight="1">
      <c r="A73" s="11">
        <f t="shared" si="2"/>
        <v>68</v>
      </c>
      <c r="B73" s="19" t="s">
        <v>97</v>
      </c>
      <c r="C73" s="22"/>
      <c r="D73" s="22" t="s">
        <v>0</v>
      </c>
      <c r="E73" s="22"/>
      <c r="F73" s="22"/>
      <c r="G73" s="18"/>
    </row>
    <row r="74" spans="1:7" s="3" customFormat="1" ht="24" customHeight="1">
      <c r="A74" s="11">
        <f t="shared" si="2"/>
        <v>69</v>
      </c>
      <c r="B74" s="19" t="s">
        <v>98</v>
      </c>
      <c r="C74" s="22"/>
      <c r="D74" s="22" t="s">
        <v>0</v>
      </c>
      <c r="E74" s="22"/>
      <c r="F74" s="22"/>
      <c r="G74" s="9"/>
    </row>
    <row r="75" spans="1:7" s="3" customFormat="1" ht="61.5" customHeight="1">
      <c r="A75" s="11">
        <f t="shared" si="2"/>
        <v>70</v>
      </c>
      <c r="B75" s="19" t="s">
        <v>100</v>
      </c>
      <c r="C75" s="15"/>
      <c r="D75" s="15"/>
      <c r="E75" s="15"/>
      <c r="F75" s="15" t="s">
        <v>0</v>
      </c>
      <c r="G75" s="18" t="s">
        <v>99</v>
      </c>
    </row>
    <row r="76" spans="1:7" s="3" customFormat="1" ht="41.25" customHeight="1">
      <c r="A76" s="11">
        <f t="shared" si="2"/>
        <v>71</v>
      </c>
      <c r="B76" s="19" t="s">
        <v>101</v>
      </c>
      <c r="C76" s="15" t="s">
        <v>0</v>
      </c>
      <c r="D76" s="15"/>
      <c r="E76" s="15"/>
      <c r="F76" s="15"/>
      <c r="G76" s="18"/>
    </row>
    <row r="77" spans="1:7" s="3" customFormat="1" ht="76.5" customHeight="1">
      <c r="A77" s="11">
        <f t="shared" si="2"/>
        <v>72</v>
      </c>
      <c r="B77" s="19" t="s">
        <v>102</v>
      </c>
      <c r="C77" s="15"/>
      <c r="D77" s="15"/>
      <c r="E77" s="15"/>
      <c r="F77" s="15" t="s">
        <v>0</v>
      </c>
      <c r="G77" s="18" t="s">
        <v>16</v>
      </c>
    </row>
    <row r="78" spans="1:7" s="3" customFormat="1" ht="41.25" customHeight="1">
      <c r="A78" s="11">
        <f>A77+1</f>
        <v>73</v>
      </c>
      <c r="B78" s="19" t="s">
        <v>103</v>
      </c>
      <c r="C78" s="15"/>
      <c r="D78" s="15" t="s">
        <v>0</v>
      </c>
      <c r="E78" s="15"/>
      <c r="F78" s="15"/>
      <c r="G78" s="18"/>
    </row>
    <row r="79" spans="1:7" s="3" customFormat="1" ht="82.5" customHeight="1">
      <c r="A79" s="11">
        <f>A78+1</f>
        <v>74</v>
      </c>
      <c r="B79" s="19" t="s">
        <v>104</v>
      </c>
      <c r="C79" s="15"/>
      <c r="D79" s="15"/>
      <c r="E79" s="15"/>
      <c r="F79" s="15" t="s">
        <v>0</v>
      </c>
      <c r="G79" s="18" t="s">
        <v>16</v>
      </c>
    </row>
    <row r="80" spans="1:7" s="3" customFormat="1" ht="39" customHeight="1">
      <c r="A80" s="11">
        <f>A79+1</f>
        <v>75</v>
      </c>
      <c r="B80" s="19" t="s">
        <v>105</v>
      </c>
      <c r="C80" s="15" t="s">
        <v>0</v>
      </c>
      <c r="D80" s="15"/>
      <c r="E80" s="15"/>
      <c r="F80" s="15"/>
      <c r="G80" s="18"/>
    </row>
    <row r="81" spans="1:7" s="3" customFormat="1" ht="93.75" customHeight="1">
      <c r="A81" s="11">
        <f>A80+1</f>
        <v>76</v>
      </c>
      <c r="B81" s="19" t="s">
        <v>106</v>
      </c>
      <c r="C81" s="15"/>
      <c r="D81" s="15"/>
      <c r="E81" s="15"/>
      <c r="F81" s="15" t="s">
        <v>0</v>
      </c>
      <c r="G81" s="18" t="s">
        <v>17</v>
      </c>
    </row>
    <row r="82" spans="1:7" s="3" customFormat="1" ht="92.25" customHeight="1">
      <c r="A82" s="11">
        <f>A81+1</f>
        <v>77</v>
      </c>
      <c r="B82" s="19" t="s">
        <v>107</v>
      </c>
      <c r="C82" s="15"/>
      <c r="D82" s="15"/>
      <c r="E82" s="15"/>
      <c r="F82" s="15" t="s">
        <v>0</v>
      </c>
      <c r="G82" s="18" t="s">
        <v>18</v>
      </c>
    </row>
    <row r="83" spans="1:7" s="3" customFormat="1" ht="27" customHeight="1">
      <c r="A83" s="11">
        <f aca="true" t="shared" si="3" ref="A83:A95">A82+1</f>
        <v>78</v>
      </c>
      <c r="B83" s="19" t="s">
        <v>108</v>
      </c>
      <c r="C83" s="15"/>
      <c r="D83" s="15" t="s">
        <v>0</v>
      </c>
      <c r="E83" s="15"/>
      <c r="F83" s="15"/>
      <c r="G83" s="18"/>
    </row>
    <row r="84" spans="1:7" s="3" customFormat="1" ht="39" customHeight="1">
      <c r="A84" s="11">
        <f t="shared" si="3"/>
        <v>79</v>
      </c>
      <c r="B84" s="19" t="s">
        <v>109</v>
      </c>
      <c r="C84" s="15" t="s">
        <v>0</v>
      </c>
      <c r="D84" s="15"/>
      <c r="E84" s="15"/>
      <c r="F84" s="15"/>
      <c r="G84" s="18"/>
    </row>
    <row r="85" spans="1:7" s="3" customFormat="1" ht="42.75" customHeight="1">
      <c r="A85" s="11">
        <f t="shared" si="3"/>
        <v>80</v>
      </c>
      <c r="B85" s="19" t="s">
        <v>110</v>
      </c>
      <c r="C85" s="15" t="s">
        <v>0</v>
      </c>
      <c r="D85" s="15"/>
      <c r="E85" s="15"/>
      <c r="F85" s="15"/>
      <c r="G85" s="18"/>
    </row>
    <row r="86" spans="1:7" s="3" customFormat="1" ht="42.75" customHeight="1">
      <c r="A86" s="11">
        <f t="shared" si="3"/>
        <v>81</v>
      </c>
      <c r="B86" s="19" t="s">
        <v>111</v>
      </c>
      <c r="C86" s="15"/>
      <c r="D86" s="15" t="s">
        <v>0</v>
      </c>
      <c r="E86" s="15"/>
      <c r="F86" s="15"/>
      <c r="G86" s="18"/>
    </row>
    <row r="87" spans="1:7" s="3" customFormat="1" ht="27" customHeight="1">
      <c r="A87" s="11">
        <f t="shared" si="3"/>
        <v>82</v>
      </c>
      <c r="B87" s="19" t="s">
        <v>112</v>
      </c>
      <c r="C87" s="15" t="s">
        <v>0</v>
      </c>
      <c r="D87" s="15"/>
      <c r="E87" s="15"/>
      <c r="F87" s="15"/>
      <c r="G87" s="18"/>
    </row>
    <row r="88" spans="1:7" s="3" customFormat="1" ht="24" customHeight="1">
      <c r="A88" s="11">
        <f t="shared" si="3"/>
        <v>83</v>
      </c>
      <c r="B88" s="19" t="s">
        <v>113</v>
      </c>
      <c r="C88" s="15" t="s">
        <v>0</v>
      </c>
      <c r="D88" s="15"/>
      <c r="E88" s="15"/>
      <c r="F88" s="15"/>
      <c r="G88" s="18"/>
    </row>
    <row r="89" spans="1:7" s="3" customFormat="1" ht="60" customHeight="1">
      <c r="A89" s="11">
        <f t="shared" si="3"/>
        <v>84</v>
      </c>
      <c r="B89" s="19" t="s">
        <v>114</v>
      </c>
      <c r="C89" s="14"/>
      <c r="D89" s="14"/>
      <c r="E89" s="14"/>
      <c r="F89" s="14" t="s">
        <v>0</v>
      </c>
      <c r="G89" s="18" t="s">
        <v>8</v>
      </c>
    </row>
    <row r="90" spans="1:7" s="3" customFormat="1" ht="27" customHeight="1">
      <c r="A90" s="11">
        <f t="shared" si="3"/>
        <v>85</v>
      </c>
      <c r="B90" s="19" t="s">
        <v>115</v>
      </c>
      <c r="C90" s="14" t="s">
        <v>0</v>
      </c>
      <c r="D90" s="14"/>
      <c r="E90" s="14"/>
      <c r="F90" s="14"/>
      <c r="G90" s="18"/>
    </row>
    <row r="91" spans="1:7" s="3" customFormat="1" ht="63" customHeight="1">
      <c r="A91" s="11">
        <f t="shared" si="3"/>
        <v>86</v>
      </c>
      <c r="B91" s="19" t="s">
        <v>116</v>
      </c>
      <c r="C91" s="14"/>
      <c r="D91" s="14"/>
      <c r="E91" s="14"/>
      <c r="F91" s="14" t="s">
        <v>0</v>
      </c>
      <c r="G91" s="18" t="s">
        <v>8</v>
      </c>
    </row>
    <row r="92" spans="1:7" s="3" customFormat="1" ht="58.5" customHeight="1">
      <c r="A92" s="11">
        <f t="shared" si="3"/>
        <v>87</v>
      </c>
      <c r="B92" s="19" t="s">
        <v>117</v>
      </c>
      <c r="C92" s="14"/>
      <c r="D92" s="14"/>
      <c r="E92" s="14"/>
      <c r="F92" s="14" t="s">
        <v>0</v>
      </c>
      <c r="G92" s="18" t="s">
        <v>8</v>
      </c>
    </row>
    <row r="93" spans="1:7" s="3" customFormat="1" ht="66.75" customHeight="1">
      <c r="A93" s="11">
        <f t="shared" si="3"/>
        <v>88</v>
      </c>
      <c r="B93" s="19" t="s">
        <v>118</v>
      </c>
      <c r="C93" s="14"/>
      <c r="D93" s="14"/>
      <c r="E93" s="14"/>
      <c r="F93" s="14" t="s">
        <v>0</v>
      </c>
      <c r="G93" s="18" t="s">
        <v>21</v>
      </c>
    </row>
    <row r="94" spans="1:7" s="3" customFormat="1" ht="62.25" customHeight="1">
      <c r="A94" s="11">
        <f t="shared" si="3"/>
        <v>89</v>
      </c>
      <c r="B94" s="19" t="s">
        <v>119</v>
      </c>
      <c r="C94" s="14"/>
      <c r="D94" s="14"/>
      <c r="E94" s="14"/>
      <c r="F94" s="14" t="s">
        <v>0</v>
      </c>
      <c r="G94" s="18" t="s">
        <v>21</v>
      </c>
    </row>
    <row r="95" spans="1:7" s="3" customFormat="1" ht="64.5" customHeight="1">
      <c r="A95" s="11">
        <f t="shared" si="3"/>
        <v>90</v>
      </c>
      <c r="B95" s="19" t="s">
        <v>120</v>
      </c>
      <c r="C95" s="14"/>
      <c r="D95" s="14"/>
      <c r="E95" s="14"/>
      <c r="F95" s="14" t="s">
        <v>0</v>
      </c>
      <c r="G95" s="18" t="s">
        <v>8</v>
      </c>
    </row>
    <row r="96" spans="1:7" s="3" customFormat="1" ht="66" customHeight="1">
      <c r="A96" s="11">
        <f aca="true" t="shared" si="4" ref="A96:A104">A95+1</f>
        <v>91</v>
      </c>
      <c r="B96" s="19" t="s">
        <v>121</v>
      </c>
      <c r="C96" s="14"/>
      <c r="D96" s="14"/>
      <c r="E96" s="14"/>
      <c r="F96" s="14" t="s">
        <v>0</v>
      </c>
      <c r="G96" s="18" t="s">
        <v>8</v>
      </c>
    </row>
    <row r="97" spans="1:7" s="3" customFormat="1" ht="61.5" customHeight="1">
      <c r="A97" s="11">
        <f t="shared" si="4"/>
        <v>92</v>
      </c>
      <c r="B97" s="19" t="s">
        <v>122</v>
      </c>
      <c r="C97" s="14"/>
      <c r="D97" s="14"/>
      <c r="E97" s="14"/>
      <c r="F97" s="14" t="s">
        <v>0</v>
      </c>
      <c r="G97" s="18" t="s">
        <v>22</v>
      </c>
    </row>
    <row r="98" spans="1:7" s="3" customFormat="1" ht="44.25" customHeight="1">
      <c r="A98" s="11">
        <f t="shared" si="4"/>
        <v>93</v>
      </c>
      <c r="B98" s="19" t="s">
        <v>123</v>
      </c>
      <c r="C98" s="14" t="s">
        <v>0</v>
      </c>
      <c r="D98" s="14"/>
      <c r="E98" s="14"/>
      <c r="F98" s="14"/>
      <c r="G98" s="18"/>
    </row>
    <row r="99" spans="1:7" s="3" customFormat="1" ht="44.25" customHeight="1">
      <c r="A99" s="11">
        <f t="shared" si="4"/>
        <v>94</v>
      </c>
      <c r="B99" s="19" t="s">
        <v>124</v>
      </c>
      <c r="C99" s="14" t="s">
        <v>0</v>
      </c>
      <c r="D99" s="14"/>
      <c r="E99" s="14"/>
      <c r="F99" s="14"/>
      <c r="G99" s="18"/>
    </row>
    <row r="100" spans="1:7" s="3" customFormat="1" ht="42.75" customHeight="1">
      <c r="A100" s="11">
        <f t="shared" si="4"/>
        <v>95</v>
      </c>
      <c r="B100" s="19" t="s">
        <v>125</v>
      </c>
      <c r="C100" s="14" t="s">
        <v>0</v>
      </c>
      <c r="D100" s="14"/>
      <c r="E100" s="14"/>
      <c r="F100" s="14"/>
      <c r="G100" s="18"/>
    </row>
    <row r="101" spans="1:7" s="3" customFormat="1" ht="45.75" customHeight="1">
      <c r="A101" s="11">
        <f t="shared" si="4"/>
        <v>96</v>
      </c>
      <c r="B101" s="19" t="s">
        <v>126</v>
      </c>
      <c r="C101" s="14" t="s">
        <v>0</v>
      </c>
      <c r="D101" s="14"/>
      <c r="E101" s="14"/>
      <c r="F101" s="14"/>
      <c r="G101" s="18"/>
    </row>
    <row r="102" spans="1:7" s="3" customFormat="1" ht="63" customHeight="1">
      <c r="A102" s="11">
        <f t="shared" si="4"/>
        <v>97</v>
      </c>
      <c r="B102" s="19" t="s">
        <v>2</v>
      </c>
      <c r="C102" s="14"/>
      <c r="D102" s="14"/>
      <c r="E102" s="14"/>
      <c r="F102" s="14" t="s">
        <v>0</v>
      </c>
      <c r="G102" s="18" t="s">
        <v>8</v>
      </c>
    </row>
    <row r="103" spans="1:7" s="3" customFormat="1" ht="75" customHeight="1">
      <c r="A103" s="11">
        <f t="shared" si="4"/>
        <v>98</v>
      </c>
      <c r="B103" s="19" t="s">
        <v>127</v>
      </c>
      <c r="C103" s="14"/>
      <c r="D103" s="14"/>
      <c r="E103" s="14" t="s">
        <v>0</v>
      </c>
      <c r="F103" s="14"/>
      <c r="G103" s="18" t="s">
        <v>10</v>
      </c>
    </row>
    <row r="104" spans="1:7" s="3" customFormat="1" ht="44.25" customHeight="1">
      <c r="A104" s="11">
        <f t="shared" si="4"/>
        <v>99</v>
      </c>
      <c r="B104" s="19" t="s">
        <v>128</v>
      </c>
      <c r="C104" s="14"/>
      <c r="D104" s="14" t="s">
        <v>0</v>
      </c>
      <c r="E104" s="14"/>
      <c r="F104" s="14"/>
      <c r="G104" s="18"/>
    </row>
    <row r="105" spans="1:7" s="3" customFormat="1" ht="60.75" customHeight="1">
      <c r="A105" s="11">
        <f aca="true" t="shared" si="5" ref="A105:A112">A104+1</f>
        <v>100</v>
      </c>
      <c r="B105" s="19" t="s">
        <v>129</v>
      </c>
      <c r="C105" s="14"/>
      <c r="D105" s="14"/>
      <c r="E105" s="14"/>
      <c r="F105" s="14" t="s">
        <v>0</v>
      </c>
      <c r="G105" s="18" t="s">
        <v>22</v>
      </c>
    </row>
    <row r="106" spans="1:7" s="3" customFormat="1" ht="42" customHeight="1">
      <c r="A106" s="11">
        <f t="shared" si="5"/>
        <v>101</v>
      </c>
      <c r="B106" s="19" t="s">
        <v>130</v>
      </c>
      <c r="C106" s="14"/>
      <c r="D106" s="14" t="s">
        <v>0</v>
      </c>
      <c r="E106" s="14"/>
      <c r="F106" s="14"/>
      <c r="G106" s="18"/>
    </row>
    <row r="107" spans="1:7" s="3" customFormat="1" ht="26.25" customHeight="1">
      <c r="A107" s="11">
        <f t="shared" si="5"/>
        <v>102</v>
      </c>
      <c r="B107" s="19" t="s">
        <v>131</v>
      </c>
      <c r="C107" s="14"/>
      <c r="D107" s="14" t="s">
        <v>0</v>
      </c>
      <c r="E107" s="14"/>
      <c r="F107" s="14"/>
      <c r="G107" s="18"/>
    </row>
    <row r="108" spans="1:7" s="3" customFormat="1" ht="25.5" customHeight="1">
      <c r="A108" s="11">
        <f t="shared" si="5"/>
        <v>103</v>
      </c>
      <c r="B108" s="19" t="s">
        <v>132</v>
      </c>
      <c r="C108" s="14"/>
      <c r="D108" s="14" t="s">
        <v>0</v>
      </c>
      <c r="E108" s="14"/>
      <c r="F108" s="14"/>
      <c r="G108" s="18"/>
    </row>
    <row r="109" spans="1:7" s="3" customFormat="1" ht="24" customHeight="1">
      <c r="A109" s="11">
        <f t="shared" si="5"/>
        <v>104</v>
      </c>
      <c r="B109" s="19" t="s">
        <v>133</v>
      </c>
      <c r="C109" s="14"/>
      <c r="D109" s="14" t="s">
        <v>0</v>
      </c>
      <c r="E109" s="14"/>
      <c r="F109" s="14"/>
      <c r="G109" s="18"/>
    </row>
    <row r="110" spans="1:7" s="3" customFormat="1" ht="25.5" customHeight="1">
      <c r="A110" s="11">
        <f t="shared" si="5"/>
        <v>105</v>
      </c>
      <c r="B110" s="19" t="s">
        <v>134</v>
      </c>
      <c r="C110" s="14"/>
      <c r="D110" s="14" t="s">
        <v>0</v>
      </c>
      <c r="E110" s="14"/>
      <c r="F110" s="14"/>
      <c r="G110" s="18"/>
    </row>
    <row r="111" spans="1:7" s="3" customFormat="1" ht="27" customHeight="1">
      <c r="A111" s="11">
        <f t="shared" si="5"/>
        <v>106</v>
      </c>
      <c r="B111" s="19" t="s">
        <v>135</v>
      </c>
      <c r="C111" s="14"/>
      <c r="D111" s="14" t="s">
        <v>0</v>
      </c>
      <c r="E111" s="14"/>
      <c r="F111" s="14"/>
      <c r="G111" s="18"/>
    </row>
    <row r="112" spans="1:7" s="3" customFormat="1" ht="75.75" customHeight="1">
      <c r="A112" s="11">
        <f t="shared" si="5"/>
        <v>107</v>
      </c>
      <c r="B112" s="19" t="s">
        <v>136</v>
      </c>
      <c r="C112" s="14"/>
      <c r="D112" s="14"/>
      <c r="E112" s="14" t="s">
        <v>0</v>
      </c>
      <c r="F112" s="14"/>
      <c r="G112" s="18" t="s">
        <v>10</v>
      </c>
    </row>
    <row r="113" spans="1:7" s="3" customFormat="1" ht="60" customHeight="1">
      <c r="A113" s="11">
        <f aca="true" t="shared" si="6" ref="A113:A131">A112+1</f>
        <v>108</v>
      </c>
      <c r="B113" s="19" t="s">
        <v>137</v>
      </c>
      <c r="C113" s="14"/>
      <c r="D113" s="14"/>
      <c r="E113" s="14" t="s">
        <v>0</v>
      </c>
      <c r="F113" s="14"/>
      <c r="G113" s="18" t="s">
        <v>10</v>
      </c>
    </row>
    <row r="114" spans="1:7" s="3" customFormat="1" ht="60" customHeight="1">
      <c r="A114" s="11">
        <f t="shared" si="6"/>
        <v>109</v>
      </c>
      <c r="B114" s="19" t="s">
        <v>138</v>
      </c>
      <c r="C114" s="14"/>
      <c r="D114" s="14"/>
      <c r="E114" s="14" t="s">
        <v>0</v>
      </c>
      <c r="F114" s="14"/>
      <c r="G114" s="18" t="s">
        <v>10</v>
      </c>
    </row>
    <row r="115" spans="1:7" s="3" customFormat="1" ht="69.75" customHeight="1">
      <c r="A115" s="11">
        <f t="shared" si="6"/>
        <v>110</v>
      </c>
      <c r="B115" s="19" t="s">
        <v>139</v>
      </c>
      <c r="C115" s="14"/>
      <c r="D115" s="14"/>
      <c r="E115" s="14" t="s">
        <v>0</v>
      </c>
      <c r="F115" s="14"/>
      <c r="G115" s="18" t="s">
        <v>10</v>
      </c>
    </row>
    <row r="116" spans="1:7" s="3" customFormat="1" ht="74.25" customHeight="1">
      <c r="A116" s="11">
        <f t="shared" si="6"/>
        <v>111</v>
      </c>
      <c r="B116" s="19" t="s">
        <v>5</v>
      </c>
      <c r="C116" s="14"/>
      <c r="D116" s="14"/>
      <c r="E116" s="14" t="s">
        <v>0</v>
      </c>
      <c r="F116" s="14"/>
      <c r="G116" s="18" t="s">
        <v>10</v>
      </c>
    </row>
    <row r="117" spans="1:7" s="3" customFormat="1" ht="65.25" customHeight="1">
      <c r="A117" s="11">
        <f t="shared" si="6"/>
        <v>112</v>
      </c>
      <c r="B117" s="19" t="s">
        <v>140</v>
      </c>
      <c r="C117" s="14"/>
      <c r="D117" s="14"/>
      <c r="E117" s="14" t="s">
        <v>0</v>
      </c>
      <c r="F117" s="14"/>
      <c r="G117" s="18" t="s">
        <v>10</v>
      </c>
    </row>
    <row r="118" spans="1:7" s="3" customFormat="1" ht="68.25" customHeight="1">
      <c r="A118" s="11">
        <f t="shared" si="6"/>
        <v>113</v>
      </c>
      <c r="B118" s="19" t="s">
        <v>141</v>
      </c>
      <c r="C118" s="14"/>
      <c r="D118" s="14"/>
      <c r="E118" s="14" t="s">
        <v>0</v>
      </c>
      <c r="F118" s="14"/>
      <c r="G118" s="18" t="s">
        <v>10</v>
      </c>
    </row>
    <row r="119" spans="1:7" s="3" customFormat="1" ht="60" customHeight="1">
      <c r="A119" s="11">
        <f t="shared" si="6"/>
        <v>114</v>
      </c>
      <c r="B119" s="19" t="s">
        <v>1</v>
      </c>
      <c r="C119" s="14"/>
      <c r="D119" s="14"/>
      <c r="E119" s="14"/>
      <c r="F119" s="14" t="s">
        <v>0</v>
      </c>
      <c r="G119" s="18" t="s">
        <v>22</v>
      </c>
    </row>
    <row r="120" spans="1:7" s="3" customFormat="1" ht="63" customHeight="1">
      <c r="A120" s="11">
        <f t="shared" si="6"/>
        <v>115</v>
      </c>
      <c r="B120" s="19" t="s">
        <v>142</v>
      </c>
      <c r="C120" s="14"/>
      <c r="D120" s="14"/>
      <c r="E120" s="14"/>
      <c r="F120" s="14" t="s">
        <v>0</v>
      </c>
      <c r="G120" s="18" t="s">
        <v>21</v>
      </c>
    </row>
    <row r="121" spans="1:7" s="3" customFormat="1" ht="42.75" customHeight="1">
      <c r="A121" s="11">
        <f t="shared" si="6"/>
        <v>116</v>
      </c>
      <c r="B121" s="19" t="s">
        <v>143</v>
      </c>
      <c r="C121" s="14"/>
      <c r="D121" s="14" t="s">
        <v>0</v>
      </c>
      <c r="E121" s="14"/>
      <c r="F121" s="14"/>
      <c r="G121" s="18"/>
    </row>
    <row r="122" spans="1:7" s="3" customFormat="1" ht="43.5" customHeight="1">
      <c r="A122" s="11">
        <f t="shared" si="6"/>
        <v>117</v>
      </c>
      <c r="B122" s="19" t="s">
        <v>144</v>
      </c>
      <c r="C122" s="14"/>
      <c r="D122" s="14" t="s">
        <v>0</v>
      </c>
      <c r="E122" s="14"/>
      <c r="F122" s="14"/>
      <c r="G122" s="18"/>
    </row>
    <row r="123" spans="1:7" s="3" customFormat="1" ht="64.5" customHeight="1">
      <c r="A123" s="11">
        <f t="shared" si="6"/>
        <v>118</v>
      </c>
      <c r="B123" s="19" t="s">
        <v>145</v>
      </c>
      <c r="C123" s="14"/>
      <c r="D123" s="14"/>
      <c r="E123" s="14"/>
      <c r="F123" s="14" t="s">
        <v>0</v>
      </c>
      <c r="G123" s="18" t="s">
        <v>22</v>
      </c>
    </row>
    <row r="124" spans="1:7" s="3" customFormat="1" ht="59.25" customHeight="1">
      <c r="A124" s="11">
        <f t="shared" si="6"/>
        <v>119</v>
      </c>
      <c r="B124" s="19" t="s">
        <v>146</v>
      </c>
      <c r="C124" s="14"/>
      <c r="D124" s="14"/>
      <c r="E124" s="14"/>
      <c r="F124" s="14" t="s">
        <v>0</v>
      </c>
      <c r="G124" s="18" t="s">
        <v>21</v>
      </c>
    </row>
    <row r="125" spans="1:7" s="3" customFormat="1" ht="61.5" customHeight="1">
      <c r="A125" s="11">
        <f t="shared" si="6"/>
        <v>120</v>
      </c>
      <c r="B125" s="19" t="s">
        <v>147</v>
      </c>
      <c r="C125" s="14"/>
      <c r="D125" s="14"/>
      <c r="E125" s="14" t="s">
        <v>0</v>
      </c>
      <c r="F125" s="14"/>
      <c r="G125" s="18" t="s">
        <v>10</v>
      </c>
    </row>
    <row r="126" spans="1:7" s="3" customFormat="1" ht="62.25" customHeight="1">
      <c r="A126" s="11">
        <f t="shared" si="6"/>
        <v>121</v>
      </c>
      <c r="B126" s="19" t="s">
        <v>148</v>
      </c>
      <c r="C126" s="14"/>
      <c r="D126" s="14"/>
      <c r="E126" s="14"/>
      <c r="F126" s="14" t="s">
        <v>0</v>
      </c>
      <c r="G126" s="18" t="s">
        <v>21</v>
      </c>
    </row>
    <row r="127" spans="1:7" s="3" customFormat="1" ht="58.5" customHeight="1">
      <c r="A127" s="11">
        <f t="shared" si="6"/>
        <v>122</v>
      </c>
      <c r="B127" s="19" t="s">
        <v>149</v>
      </c>
      <c r="C127" s="14"/>
      <c r="D127" s="14"/>
      <c r="E127" s="14" t="s">
        <v>0</v>
      </c>
      <c r="F127" s="14"/>
      <c r="G127" s="18" t="s">
        <v>10</v>
      </c>
    </row>
    <row r="128" spans="1:7" s="3" customFormat="1" ht="58.5" customHeight="1">
      <c r="A128" s="11">
        <f t="shared" si="6"/>
        <v>123</v>
      </c>
      <c r="B128" s="19" t="s">
        <v>150</v>
      </c>
      <c r="C128" s="14"/>
      <c r="D128" s="14"/>
      <c r="E128" s="14"/>
      <c r="F128" s="14" t="s">
        <v>0</v>
      </c>
      <c r="G128" s="18" t="s">
        <v>10</v>
      </c>
    </row>
    <row r="129" spans="1:7" s="3" customFormat="1" ht="60" customHeight="1">
      <c r="A129" s="11">
        <f t="shared" si="6"/>
        <v>124</v>
      </c>
      <c r="B129" s="19" t="s">
        <v>151</v>
      </c>
      <c r="C129" s="14"/>
      <c r="D129" s="14"/>
      <c r="E129" s="14"/>
      <c r="F129" s="14" t="s">
        <v>0</v>
      </c>
      <c r="G129" s="18" t="s">
        <v>21</v>
      </c>
    </row>
    <row r="130" spans="1:7" s="3" customFormat="1" ht="87.75" customHeight="1">
      <c r="A130" s="11">
        <f t="shared" si="6"/>
        <v>125</v>
      </c>
      <c r="B130" s="19" t="s">
        <v>152</v>
      </c>
      <c r="C130" s="14"/>
      <c r="D130" s="14"/>
      <c r="E130" s="14" t="s">
        <v>0</v>
      </c>
      <c r="F130" s="14"/>
      <c r="G130" s="18" t="s">
        <v>10</v>
      </c>
    </row>
    <row r="131" spans="1:7" s="3" customFormat="1" ht="49.5" customHeight="1">
      <c r="A131" s="11">
        <f t="shared" si="6"/>
        <v>126</v>
      </c>
      <c r="B131" s="19" t="s">
        <v>153</v>
      </c>
      <c r="C131" s="14"/>
      <c r="D131" s="14" t="s">
        <v>0</v>
      </c>
      <c r="E131" s="14"/>
      <c r="F131" s="14"/>
      <c r="G131" s="18"/>
    </row>
    <row r="132" spans="1:7" s="3" customFormat="1" ht="60" customHeight="1">
      <c r="A132" s="11">
        <f>A130+1</f>
        <v>126</v>
      </c>
      <c r="B132" s="19" t="s">
        <v>154</v>
      </c>
      <c r="C132" s="14"/>
      <c r="D132" s="14"/>
      <c r="E132" s="14" t="s">
        <v>0</v>
      </c>
      <c r="F132" s="14"/>
      <c r="G132" s="18" t="s">
        <v>10</v>
      </c>
    </row>
    <row r="133" spans="1:7" s="3" customFormat="1" ht="27.75" customHeight="1">
      <c r="A133" s="11">
        <f aca="true" t="shared" si="7" ref="A133:A143">A132+1</f>
        <v>127</v>
      </c>
      <c r="B133" s="19" t="s">
        <v>155</v>
      </c>
      <c r="C133" s="14" t="s">
        <v>0</v>
      </c>
      <c r="D133" s="14"/>
      <c r="E133" s="14"/>
      <c r="F133" s="14"/>
      <c r="G133" s="18"/>
    </row>
    <row r="134" spans="1:7" s="3" customFormat="1" ht="39.75" customHeight="1">
      <c r="A134" s="11">
        <f t="shared" si="7"/>
        <v>128</v>
      </c>
      <c r="B134" s="19" t="s">
        <v>156</v>
      </c>
      <c r="C134" s="14"/>
      <c r="D134" s="15" t="s">
        <v>0</v>
      </c>
      <c r="E134" s="15"/>
      <c r="F134" s="15"/>
      <c r="G134" s="18"/>
    </row>
    <row r="135" spans="1:7" s="4" customFormat="1" ht="63" customHeight="1">
      <c r="A135" s="11">
        <f t="shared" si="7"/>
        <v>129</v>
      </c>
      <c r="B135" s="19" t="s">
        <v>157</v>
      </c>
      <c r="C135" s="12"/>
      <c r="D135" s="12"/>
      <c r="E135" s="13" t="s">
        <v>0</v>
      </c>
      <c r="F135" s="13"/>
      <c r="G135" s="18" t="s">
        <v>8</v>
      </c>
    </row>
    <row r="136" spans="1:7" s="4" customFormat="1" ht="29.25" customHeight="1">
      <c r="A136" s="11">
        <f t="shared" si="7"/>
        <v>130</v>
      </c>
      <c r="B136" s="19" t="s">
        <v>158</v>
      </c>
      <c r="C136" s="14"/>
      <c r="D136" s="14" t="s">
        <v>0</v>
      </c>
      <c r="E136" s="13"/>
      <c r="F136" s="13"/>
      <c r="G136" s="18"/>
    </row>
    <row r="137" spans="1:7" s="4" customFormat="1" ht="56.25" customHeight="1">
      <c r="A137" s="11">
        <f t="shared" si="7"/>
        <v>131</v>
      </c>
      <c r="B137" s="19" t="s">
        <v>159</v>
      </c>
      <c r="C137" s="14"/>
      <c r="D137" s="14"/>
      <c r="E137" s="13" t="s">
        <v>0</v>
      </c>
      <c r="F137" s="13"/>
      <c r="G137" s="18" t="s">
        <v>10</v>
      </c>
    </row>
    <row r="138" spans="1:7" s="4" customFormat="1" ht="60" customHeight="1">
      <c r="A138" s="11">
        <f t="shared" si="7"/>
        <v>132</v>
      </c>
      <c r="B138" s="19" t="s">
        <v>160</v>
      </c>
      <c r="C138" s="14"/>
      <c r="D138" s="14"/>
      <c r="E138" s="13" t="s">
        <v>0</v>
      </c>
      <c r="F138" s="13"/>
      <c r="G138" s="18" t="s">
        <v>10</v>
      </c>
    </row>
    <row r="139" spans="1:7" s="4" customFormat="1" ht="62.25" customHeight="1">
      <c r="A139" s="11">
        <f t="shared" si="7"/>
        <v>133</v>
      </c>
      <c r="B139" s="19" t="s">
        <v>161</v>
      </c>
      <c r="C139" s="14"/>
      <c r="D139" s="14"/>
      <c r="E139" s="13" t="s">
        <v>0</v>
      </c>
      <c r="F139" s="13"/>
      <c r="G139" s="18" t="s">
        <v>10</v>
      </c>
    </row>
    <row r="140" spans="1:7" s="4" customFormat="1" ht="60.75" customHeight="1">
      <c r="A140" s="11">
        <f t="shared" si="7"/>
        <v>134</v>
      </c>
      <c r="B140" s="19" t="s">
        <v>162</v>
      </c>
      <c r="C140" s="14"/>
      <c r="D140" s="14"/>
      <c r="E140" s="13" t="s">
        <v>0</v>
      </c>
      <c r="F140" s="13"/>
      <c r="G140" s="18" t="s">
        <v>10</v>
      </c>
    </row>
    <row r="141" spans="1:7" s="4" customFormat="1" ht="57.75" customHeight="1">
      <c r="A141" s="11">
        <f t="shared" si="7"/>
        <v>135</v>
      </c>
      <c r="B141" s="19" t="s">
        <v>163</v>
      </c>
      <c r="C141" s="15"/>
      <c r="D141" s="15"/>
      <c r="E141" s="15"/>
      <c r="F141" s="15" t="s">
        <v>0</v>
      </c>
      <c r="G141" s="18" t="s">
        <v>8</v>
      </c>
    </row>
    <row r="142" spans="1:7" s="4" customFormat="1" ht="47.25" customHeight="1">
      <c r="A142" s="11">
        <f t="shared" si="7"/>
        <v>136</v>
      </c>
      <c r="B142" s="19" t="s">
        <v>164</v>
      </c>
      <c r="C142" s="15"/>
      <c r="D142" s="15"/>
      <c r="E142" s="15" t="s">
        <v>0</v>
      </c>
      <c r="F142" s="15"/>
      <c r="G142" s="18" t="s">
        <v>11</v>
      </c>
    </row>
    <row r="143" spans="1:7" s="4" customFormat="1" ht="58.5" customHeight="1">
      <c r="A143" s="11">
        <f t="shared" si="7"/>
        <v>137</v>
      </c>
      <c r="B143" s="19" t="s">
        <v>165</v>
      </c>
      <c r="C143" s="14"/>
      <c r="D143" s="14"/>
      <c r="E143" s="13" t="s">
        <v>0</v>
      </c>
      <c r="F143" s="13"/>
      <c r="G143" s="18" t="s">
        <v>8</v>
      </c>
    </row>
    <row r="144" spans="1:7" s="4" customFormat="1" ht="66" customHeight="1">
      <c r="A144" s="11">
        <f>A143+1</f>
        <v>138</v>
      </c>
      <c r="B144" s="19" t="s">
        <v>166</v>
      </c>
      <c r="C144" s="14"/>
      <c r="D144" s="14"/>
      <c r="E144" s="13" t="s">
        <v>0</v>
      </c>
      <c r="F144" s="13"/>
      <c r="G144" s="18" t="s">
        <v>8</v>
      </c>
    </row>
    <row r="145" spans="1:7" s="4" customFormat="1" ht="63.75" customHeight="1">
      <c r="A145" s="11">
        <f>A144+1</f>
        <v>139</v>
      </c>
      <c r="B145" s="19" t="s">
        <v>167</v>
      </c>
      <c r="C145" s="14"/>
      <c r="D145" s="14"/>
      <c r="E145" s="13" t="s">
        <v>0</v>
      </c>
      <c r="F145" s="13"/>
      <c r="G145" s="18" t="s">
        <v>10</v>
      </c>
    </row>
    <row r="146" spans="1:7" s="4" customFormat="1" ht="38.25" customHeight="1">
      <c r="A146" s="11">
        <f>A145+1</f>
        <v>140</v>
      </c>
      <c r="B146" s="19" t="s">
        <v>168</v>
      </c>
      <c r="C146" s="14"/>
      <c r="D146" s="14" t="s">
        <v>0</v>
      </c>
      <c r="E146" s="13"/>
      <c r="F146" s="13"/>
      <c r="G146" s="18"/>
    </row>
    <row r="147" spans="1:7" s="4" customFormat="1" ht="38.25" customHeight="1">
      <c r="A147" s="11">
        <f aca="true" t="shared" si="8" ref="A147:A152">A146+1</f>
        <v>141</v>
      </c>
      <c r="B147" s="19" t="s">
        <v>169</v>
      </c>
      <c r="C147" s="14"/>
      <c r="D147" s="14" t="s">
        <v>0</v>
      </c>
      <c r="E147" s="13"/>
      <c r="F147" s="13"/>
      <c r="G147" s="18"/>
    </row>
    <row r="148" spans="1:7" ht="62.25" customHeight="1">
      <c r="A148" s="11">
        <f t="shared" si="8"/>
        <v>142</v>
      </c>
      <c r="B148" s="19" t="s">
        <v>170</v>
      </c>
      <c r="C148" s="16"/>
      <c r="D148" s="16"/>
      <c r="E148" s="16"/>
      <c r="F148" s="16" t="s">
        <v>0</v>
      </c>
      <c r="G148" s="18" t="s">
        <v>12</v>
      </c>
    </row>
    <row r="149" spans="1:7" ht="30" customHeight="1">
      <c r="A149" s="11">
        <f t="shared" si="8"/>
        <v>143</v>
      </c>
      <c r="B149" s="19" t="s">
        <v>172</v>
      </c>
      <c r="C149" s="16"/>
      <c r="D149" s="16" t="s">
        <v>0</v>
      </c>
      <c r="E149" s="16"/>
      <c r="F149" s="16"/>
      <c r="G149" s="18"/>
    </row>
    <row r="150" spans="1:7" ht="44.25" customHeight="1">
      <c r="A150" s="11">
        <f t="shared" si="8"/>
        <v>144</v>
      </c>
      <c r="B150" s="19" t="s">
        <v>173</v>
      </c>
      <c r="C150" s="16" t="s">
        <v>0</v>
      </c>
      <c r="D150" s="16"/>
      <c r="E150" s="16"/>
      <c r="F150" s="16"/>
      <c r="G150" s="18"/>
    </row>
    <row r="151" spans="1:7" ht="42.75" customHeight="1">
      <c r="A151" s="11">
        <f t="shared" si="8"/>
        <v>145</v>
      </c>
      <c r="B151" s="19" t="s">
        <v>171</v>
      </c>
      <c r="C151" s="16" t="s">
        <v>0</v>
      </c>
      <c r="D151" s="16"/>
      <c r="E151" s="16"/>
      <c r="F151" s="16"/>
      <c r="G151" s="18"/>
    </row>
    <row r="152" spans="1:7" ht="56.25">
      <c r="A152" s="11">
        <f t="shared" si="8"/>
        <v>146</v>
      </c>
      <c r="B152" s="19" t="s">
        <v>174</v>
      </c>
      <c r="C152" s="16"/>
      <c r="D152" s="16"/>
      <c r="E152" s="16"/>
      <c r="F152" s="16" t="s">
        <v>0</v>
      </c>
      <c r="G152" s="18" t="s">
        <v>8</v>
      </c>
    </row>
    <row r="153" spans="1:7" ht="56.25">
      <c r="A153" s="11">
        <f aca="true" t="shared" si="9" ref="A153:A179">A152+1</f>
        <v>147</v>
      </c>
      <c r="B153" s="19" t="s">
        <v>175</v>
      </c>
      <c r="C153" s="16"/>
      <c r="D153" s="16"/>
      <c r="E153" s="16"/>
      <c r="F153" s="16" t="s">
        <v>0</v>
      </c>
      <c r="G153" s="18" t="s">
        <v>8</v>
      </c>
    </row>
    <row r="154" spans="1:7" ht="56.25">
      <c r="A154" s="11">
        <f t="shared" si="9"/>
        <v>148</v>
      </c>
      <c r="B154" s="19" t="s">
        <v>176</v>
      </c>
      <c r="C154" s="16"/>
      <c r="D154" s="16"/>
      <c r="E154" s="23"/>
      <c r="F154" s="16" t="s">
        <v>0</v>
      </c>
      <c r="G154" s="18" t="s">
        <v>8</v>
      </c>
    </row>
    <row r="155" spans="1:7" ht="56.25">
      <c r="A155" s="11">
        <f t="shared" si="9"/>
        <v>149</v>
      </c>
      <c r="B155" s="19" t="s">
        <v>177</v>
      </c>
      <c r="C155" s="16"/>
      <c r="D155" s="16"/>
      <c r="E155" s="16"/>
      <c r="F155" s="16" t="s">
        <v>0</v>
      </c>
      <c r="G155" s="18" t="s">
        <v>8</v>
      </c>
    </row>
    <row r="156" spans="1:7" ht="75">
      <c r="A156" s="11">
        <f t="shared" si="9"/>
        <v>150</v>
      </c>
      <c r="B156" s="19" t="s">
        <v>178</v>
      </c>
      <c r="C156" s="16"/>
      <c r="D156" s="16"/>
      <c r="E156" s="16" t="s">
        <v>0</v>
      </c>
      <c r="F156" s="16"/>
      <c r="G156" s="18" t="s">
        <v>13</v>
      </c>
    </row>
    <row r="157" spans="1:7" ht="75">
      <c r="A157" s="11">
        <f t="shared" si="9"/>
        <v>151</v>
      </c>
      <c r="B157" s="19" t="s">
        <v>179</v>
      </c>
      <c r="C157" s="16"/>
      <c r="D157" s="16"/>
      <c r="E157" s="16" t="s">
        <v>0</v>
      </c>
      <c r="F157" s="16"/>
      <c r="G157" s="18" t="s">
        <v>13</v>
      </c>
    </row>
    <row r="158" spans="1:7" ht="75">
      <c r="A158" s="11">
        <f t="shared" si="9"/>
        <v>152</v>
      </c>
      <c r="B158" s="19" t="s">
        <v>180</v>
      </c>
      <c r="C158" s="16"/>
      <c r="D158" s="16"/>
      <c r="E158" s="16" t="s">
        <v>0</v>
      </c>
      <c r="F158" s="16"/>
      <c r="G158" s="18" t="s">
        <v>13</v>
      </c>
    </row>
    <row r="159" spans="1:7" ht="37.5">
      <c r="A159" s="11">
        <f t="shared" si="9"/>
        <v>153</v>
      </c>
      <c r="B159" s="19" t="s">
        <v>181</v>
      </c>
      <c r="C159" s="16"/>
      <c r="D159" s="16" t="s">
        <v>0</v>
      </c>
      <c r="E159" s="16"/>
      <c r="F159" s="16"/>
      <c r="G159" s="18"/>
    </row>
    <row r="160" spans="1:7" ht="75">
      <c r="A160" s="11">
        <f t="shared" si="9"/>
        <v>154</v>
      </c>
      <c r="B160" s="19" t="s">
        <v>182</v>
      </c>
      <c r="C160" s="16"/>
      <c r="D160" s="16"/>
      <c r="E160" s="16" t="s">
        <v>0</v>
      </c>
      <c r="F160" s="16"/>
      <c r="G160" s="18" t="s">
        <v>13</v>
      </c>
    </row>
    <row r="161" spans="1:7" ht="75">
      <c r="A161" s="11">
        <f t="shared" si="9"/>
        <v>155</v>
      </c>
      <c r="B161" s="19" t="s">
        <v>183</v>
      </c>
      <c r="C161" s="16"/>
      <c r="D161" s="16"/>
      <c r="E161" s="16" t="s">
        <v>0</v>
      </c>
      <c r="F161" s="16"/>
      <c r="G161" s="18" t="s">
        <v>13</v>
      </c>
    </row>
    <row r="162" spans="1:7" ht="37.5">
      <c r="A162" s="11">
        <f t="shared" si="9"/>
        <v>156</v>
      </c>
      <c r="B162" s="19" t="s">
        <v>184</v>
      </c>
      <c r="C162" s="16" t="s">
        <v>0</v>
      </c>
      <c r="D162" s="16"/>
      <c r="E162" s="16"/>
      <c r="F162" s="16"/>
      <c r="G162" s="18"/>
    </row>
    <row r="163" spans="1:7" ht="75">
      <c r="A163" s="11">
        <f t="shared" si="9"/>
        <v>157</v>
      </c>
      <c r="B163" s="19" t="s">
        <v>185</v>
      </c>
      <c r="C163" s="16"/>
      <c r="D163" s="16"/>
      <c r="E163" s="16"/>
      <c r="F163" s="16" t="s">
        <v>0</v>
      </c>
      <c r="G163" s="18" t="s">
        <v>186</v>
      </c>
    </row>
    <row r="164" spans="1:7" ht="37.5">
      <c r="A164" s="11">
        <f t="shared" si="9"/>
        <v>158</v>
      </c>
      <c r="B164" s="19" t="s">
        <v>187</v>
      </c>
      <c r="C164" s="16"/>
      <c r="D164" s="16" t="s">
        <v>0</v>
      </c>
      <c r="E164" s="16"/>
      <c r="F164" s="16"/>
      <c r="G164" s="18"/>
    </row>
    <row r="165" spans="1:7" ht="56.25">
      <c r="A165" s="11">
        <f t="shared" si="9"/>
        <v>159</v>
      </c>
      <c r="B165" s="19" t="s">
        <v>188</v>
      </c>
      <c r="C165" s="16"/>
      <c r="D165" s="16"/>
      <c r="E165" s="16" t="s">
        <v>0</v>
      </c>
      <c r="F165" s="16"/>
      <c r="G165" s="18" t="s">
        <v>8</v>
      </c>
    </row>
    <row r="166" spans="1:7" ht="56.25">
      <c r="A166" s="11">
        <f t="shared" si="9"/>
        <v>160</v>
      </c>
      <c r="B166" s="19" t="s">
        <v>189</v>
      </c>
      <c r="C166" s="16"/>
      <c r="D166" s="16"/>
      <c r="E166" s="16" t="s">
        <v>0</v>
      </c>
      <c r="F166" s="16"/>
      <c r="G166" s="18" t="s">
        <v>8</v>
      </c>
    </row>
    <row r="167" spans="1:7" ht="56.25">
      <c r="A167" s="11">
        <f t="shared" si="9"/>
        <v>161</v>
      </c>
      <c r="B167" s="19" t="s">
        <v>190</v>
      </c>
      <c r="C167" s="16"/>
      <c r="D167" s="16"/>
      <c r="E167" s="16"/>
      <c r="F167" s="16" t="s">
        <v>0</v>
      </c>
      <c r="G167" s="18" t="s">
        <v>8</v>
      </c>
    </row>
    <row r="168" spans="1:7" ht="37.5">
      <c r="A168" s="11">
        <f t="shared" si="9"/>
        <v>162</v>
      </c>
      <c r="B168" s="19" t="s">
        <v>191</v>
      </c>
      <c r="C168" s="16"/>
      <c r="D168" s="16" t="s">
        <v>0</v>
      </c>
      <c r="E168" s="16"/>
      <c r="F168" s="16"/>
      <c r="G168" s="18"/>
    </row>
    <row r="169" spans="1:7" ht="56.25">
      <c r="A169" s="11">
        <f t="shared" si="9"/>
        <v>163</v>
      </c>
      <c r="B169" s="19" t="s">
        <v>192</v>
      </c>
      <c r="C169" s="16"/>
      <c r="D169" s="16"/>
      <c r="E169" s="16"/>
      <c r="F169" s="16" t="s">
        <v>0</v>
      </c>
      <c r="G169" s="18" t="s">
        <v>8</v>
      </c>
    </row>
    <row r="170" spans="1:7" ht="37.5">
      <c r="A170" s="11">
        <f t="shared" si="9"/>
        <v>164</v>
      </c>
      <c r="B170" s="19" t="s">
        <v>193</v>
      </c>
      <c r="C170" s="16"/>
      <c r="D170" s="16" t="s">
        <v>0</v>
      </c>
      <c r="E170" s="17"/>
      <c r="F170" s="16"/>
      <c r="G170" s="18"/>
    </row>
    <row r="171" spans="1:7" ht="37.5">
      <c r="A171" s="11">
        <f t="shared" si="9"/>
        <v>165</v>
      </c>
      <c r="B171" s="19" t="s">
        <v>194</v>
      </c>
      <c r="C171" s="16"/>
      <c r="D171" s="16"/>
      <c r="E171" s="15" t="s">
        <v>0</v>
      </c>
      <c r="F171" s="16"/>
      <c r="G171" s="18" t="s">
        <v>14</v>
      </c>
    </row>
    <row r="172" spans="1:7" ht="37.5">
      <c r="A172" s="11">
        <f t="shared" si="9"/>
        <v>166</v>
      </c>
      <c r="B172" s="19" t="s">
        <v>195</v>
      </c>
      <c r="C172" s="16"/>
      <c r="D172" s="16"/>
      <c r="E172" s="17"/>
      <c r="F172" s="16" t="s">
        <v>0</v>
      </c>
      <c r="G172" s="18" t="s">
        <v>14</v>
      </c>
    </row>
    <row r="173" spans="1:7" ht="75">
      <c r="A173" s="11">
        <f t="shared" si="9"/>
        <v>167</v>
      </c>
      <c r="B173" s="19" t="s">
        <v>196</v>
      </c>
      <c r="C173" s="15"/>
      <c r="D173" s="15"/>
      <c r="E173" s="15" t="s">
        <v>0</v>
      </c>
      <c r="F173" s="15"/>
      <c r="G173" s="18" t="s">
        <v>13</v>
      </c>
    </row>
    <row r="174" spans="1:7" ht="75">
      <c r="A174" s="11">
        <f t="shared" si="9"/>
        <v>168</v>
      </c>
      <c r="B174" s="19" t="s">
        <v>197</v>
      </c>
      <c r="C174" s="15"/>
      <c r="D174" s="15"/>
      <c r="E174" s="15" t="s">
        <v>0</v>
      </c>
      <c r="F174" s="15"/>
      <c r="G174" s="18" t="s">
        <v>13</v>
      </c>
    </row>
    <row r="175" spans="1:7" ht="75">
      <c r="A175" s="11">
        <f t="shared" si="9"/>
        <v>169</v>
      </c>
      <c r="B175" s="19" t="s">
        <v>198</v>
      </c>
      <c r="C175" s="15"/>
      <c r="D175" s="15"/>
      <c r="E175" s="15" t="s">
        <v>0</v>
      </c>
      <c r="F175" s="15"/>
      <c r="G175" s="18" t="s">
        <v>13</v>
      </c>
    </row>
    <row r="176" spans="1:7" ht="37.5">
      <c r="A176" s="11">
        <f t="shared" si="9"/>
        <v>170</v>
      </c>
      <c r="B176" s="19" t="s">
        <v>200</v>
      </c>
      <c r="C176" s="15"/>
      <c r="D176" s="15" t="s">
        <v>0</v>
      </c>
      <c r="E176" s="15"/>
      <c r="F176" s="15"/>
      <c r="G176" s="18"/>
    </row>
    <row r="177" spans="1:7" ht="75">
      <c r="A177" s="11">
        <f t="shared" si="9"/>
        <v>171</v>
      </c>
      <c r="B177" s="19" t="s">
        <v>199</v>
      </c>
      <c r="C177" s="15"/>
      <c r="D177" s="15"/>
      <c r="E177" s="15" t="s">
        <v>0</v>
      </c>
      <c r="F177" s="15"/>
      <c r="G177" s="18" t="s">
        <v>13</v>
      </c>
    </row>
    <row r="178" spans="1:7" ht="75">
      <c r="A178" s="11">
        <f t="shared" si="9"/>
        <v>172</v>
      </c>
      <c r="B178" s="19" t="s">
        <v>201</v>
      </c>
      <c r="C178" s="15"/>
      <c r="D178" s="15"/>
      <c r="E178" s="15"/>
      <c r="F178" s="15"/>
      <c r="G178" s="18" t="s">
        <v>13</v>
      </c>
    </row>
    <row r="179" spans="1:7" ht="37.5">
      <c r="A179" s="11">
        <f t="shared" si="9"/>
        <v>173</v>
      </c>
      <c r="B179" s="19" t="s">
        <v>202</v>
      </c>
      <c r="C179" s="15"/>
      <c r="D179" s="15" t="s">
        <v>0</v>
      </c>
      <c r="E179" s="15"/>
      <c r="F179" s="15"/>
      <c r="G179" s="18"/>
    </row>
    <row r="180" spans="1:7" ht="75">
      <c r="A180" s="11">
        <f aca="true" t="shared" si="10" ref="A180:A185">A179+1</f>
        <v>174</v>
      </c>
      <c r="B180" s="19" t="s">
        <v>203</v>
      </c>
      <c r="C180" s="15"/>
      <c r="D180" s="15"/>
      <c r="E180" s="15" t="s">
        <v>0</v>
      </c>
      <c r="F180" s="15"/>
      <c r="G180" s="18" t="s">
        <v>13</v>
      </c>
    </row>
    <row r="181" spans="1:7" ht="75">
      <c r="A181" s="11">
        <f t="shared" si="10"/>
        <v>175</v>
      </c>
      <c r="B181" s="19" t="s">
        <v>204</v>
      </c>
      <c r="C181" s="15"/>
      <c r="D181" s="15"/>
      <c r="E181" s="15" t="s">
        <v>0</v>
      </c>
      <c r="F181" s="15"/>
      <c r="G181" s="18" t="s">
        <v>13</v>
      </c>
    </row>
    <row r="182" spans="1:7" ht="56.25">
      <c r="A182" s="11">
        <f t="shared" si="10"/>
        <v>176</v>
      </c>
      <c r="B182" s="19" t="s">
        <v>205</v>
      </c>
      <c r="C182" s="15"/>
      <c r="D182" s="15"/>
      <c r="E182" s="15"/>
      <c r="F182" s="15" t="s">
        <v>0</v>
      </c>
      <c r="G182" s="18" t="s">
        <v>9</v>
      </c>
    </row>
    <row r="183" spans="1:7" ht="56.25">
      <c r="A183" s="11">
        <f t="shared" si="10"/>
        <v>177</v>
      </c>
      <c r="B183" s="19" t="s">
        <v>206</v>
      </c>
      <c r="C183" s="15"/>
      <c r="D183" s="15"/>
      <c r="E183" s="15"/>
      <c r="F183" s="15" t="s">
        <v>0</v>
      </c>
      <c r="G183" s="18" t="s">
        <v>8</v>
      </c>
    </row>
    <row r="184" spans="1:7" ht="37.5">
      <c r="A184" s="11">
        <f t="shared" si="10"/>
        <v>178</v>
      </c>
      <c r="B184" s="19" t="s">
        <v>207</v>
      </c>
      <c r="C184" s="15"/>
      <c r="D184" s="15" t="s">
        <v>0</v>
      </c>
      <c r="E184" s="15"/>
      <c r="F184" s="15"/>
      <c r="G184" s="18"/>
    </row>
    <row r="185" spans="1:7" ht="75">
      <c r="A185" s="11">
        <f t="shared" si="10"/>
        <v>179</v>
      </c>
      <c r="B185" s="19" t="s">
        <v>208</v>
      </c>
      <c r="C185" s="15"/>
      <c r="D185" s="15"/>
      <c r="E185" s="15" t="s">
        <v>0</v>
      </c>
      <c r="F185" s="15"/>
      <c r="G185" s="18" t="s">
        <v>13</v>
      </c>
    </row>
    <row r="186" spans="1:7" ht="56.25">
      <c r="A186" s="11">
        <f aca="true" t="shared" si="11" ref="A186:A208">A185+1</f>
        <v>180</v>
      </c>
      <c r="B186" s="19" t="s">
        <v>209</v>
      </c>
      <c r="C186" s="15"/>
      <c r="D186" s="15"/>
      <c r="E186" s="15"/>
      <c r="F186" s="15" t="s">
        <v>0</v>
      </c>
      <c r="G186" s="18" t="s">
        <v>8</v>
      </c>
    </row>
    <row r="187" spans="1:7" ht="37.5">
      <c r="A187" s="11">
        <f t="shared" si="11"/>
        <v>181</v>
      </c>
      <c r="B187" s="19" t="s">
        <v>210</v>
      </c>
      <c r="C187" s="15"/>
      <c r="D187" s="15" t="s">
        <v>0</v>
      </c>
      <c r="E187" s="15"/>
      <c r="F187" s="15"/>
      <c r="G187" s="18"/>
    </row>
    <row r="188" spans="1:7" ht="56.25">
      <c r="A188" s="11">
        <f t="shared" si="11"/>
        <v>182</v>
      </c>
      <c r="B188" s="19" t="s">
        <v>211</v>
      </c>
      <c r="C188" s="15"/>
      <c r="D188" s="15"/>
      <c r="E188" s="15" t="s">
        <v>0</v>
      </c>
      <c r="F188" s="15"/>
      <c r="G188" s="18" t="s">
        <v>9</v>
      </c>
    </row>
    <row r="189" spans="1:7" ht="37.5">
      <c r="A189" s="11">
        <f t="shared" si="11"/>
        <v>183</v>
      </c>
      <c r="B189" s="19" t="s">
        <v>212</v>
      </c>
      <c r="C189" s="15"/>
      <c r="D189" s="15" t="s">
        <v>0</v>
      </c>
      <c r="E189" s="15"/>
      <c r="F189" s="15"/>
      <c r="G189" s="18"/>
    </row>
    <row r="190" spans="1:7" ht="56.25">
      <c r="A190" s="11">
        <f t="shared" si="11"/>
        <v>184</v>
      </c>
      <c r="B190" s="19" t="s">
        <v>213</v>
      </c>
      <c r="C190" s="16"/>
      <c r="D190" s="16"/>
      <c r="E190" s="16"/>
      <c r="F190" s="16" t="s">
        <v>0</v>
      </c>
      <c r="G190" s="18" t="s">
        <v>8</v>
      </c>
    </row>
    <row r="191" spans="1:7" ht="75">
      <c r="A191" s="11">
        <f t="shared" si="11"/>
        <v>185</v>
      </c>
      <c r="B191" s="19" t="s">
        <v>214</v>
      </c>
      <c r="C191" s="16"/>
      <c r="D191" s="16"/>
      <c r="E191" s="16" t="s">
        <v>0</v>
      </c>
      <c r="F191" s="16"/>
      <c r="G191" s="18" t="s">
        <v>13</v>
      </c>
    </row>
    <row r="192" spans="1:7" ht="56.25">
      <c r="A192" s="11">
        <f t="shared" si="11"/>
        <v>186</v>
      </c>
      <c r="B192" s="19" t="s">
        <v>215</v>
      </c>
      <c r="C192" s="16"/>
      <c r="D192" s="16"/>
      <c r="E192" s="16"/>
      <c r="F192" s="16" t="s">
        <v>0</v>
      </c>
      <c r="G192" s="18" t="s">
        <v>8</v>
      </c>
    </row>
    <row r="193" spans="1:7" ht="56.25">
      <c r="A193" s="11">
        <f t="shared" si="11"/>
        <v>187</v>
      </c>
      <c r="B193" s="19" t="s">
        <v>216</v>
      </c>
      <c r="C193" s="16"/>
      <c r="D193" s="16"/>
      <c r="E193" s="16"/>
      <c r="F193" s="16" t="s">
        <v>0</v>
      </c>
      <c r="G193" s="18" t="s">
        <v>8</v>
      </c>
    </row>
    <row r="194" spans="1:7" ht="56.25">
      <c r="A194" s="11">
        <f t="shared" si="11"/>
        <v>188</v>
      </c>
      <c r="B194" s="19" t="s">
        <v>217</v>
      </c>
      <c r="C194" s="16"/>
      <c r="D194" s="16"/>
      <c r="E194" s="16"/>
      <c r="F194" s="16" t="s">
        <v>0</v>
      </c>
      <c r="G194" s="18" t="s">
        <v>8</v>
      </c>
    </row>
    <row r="195" spans="1:7" ht="56.25">
      <c r="A195" s="11">
        <f t="shared" si="11"/>
        <v>189</v>
      </c>
      <c r="B195" s="19" t="s">
        <v>218</v>
      </c>
      <c r="C195" s="16"/>
      <c r="D195" s="16"/>
      <c r="E195" s="16"/>
      <c r="F195" s="16" t="s">
        <v>0</v>
      </c>
      <c r="G195" s="18" t="s">
        <v>8</v>
      </c>
    </row>
    <row r="196" spans="1:7" ht="75">
      <c r="A196" s="11">
        <f t="shared" si="11"/>
        <v>190</v>
      </c>
      <c r="B196" s="19" t="s">
        <v>219</v>
      </c>
      <c r="C196" s="16"/>
      <c r="D196" s="16"/>
      <c r="E196" s="16" t="s">
        <v>0</v>
      </c>
      <c r="F196" s="16"/>
      <c r="G196" s="18" t="s">
        <v>13</v>
      </c>
    </row>
    <row r="197" spans="1:7" ht="37.5">
      <c r="A197" s="11">
        <f t="shared" si="11"/>
        <v>191</v>
      </c>
      <c r="B197" s="19" t="s">
        <v>220</v>
      </c>
      <c r="C197" s="16" t="s">
        <v>0</v>
      </c>
      <c r="D197" s="16"/>
      <c r="E197" s="16"/>
      <c r="F197" s="16"/>
      <c r="G197" s="18"/>
    </row>
    <row r="198" spans="1:7" ht="75">
      <c r="A198" s="11">
        <f t="shared" si="11"/>
        <v>192</v>
      </c>
      <c r="B198" s="19" t="s">
        <v>221</v>
      </c>
      <c r="C198" s="16"/>
      <c r="D198" s="16"/>
      <c r="E198" s="16" t="s">
        <v>0</v>
      </c>
      <c r="F198" s="16"/>
      <c r="G198" s="18" t="s">
        <v>13</v>
      </c>
    </row>
    <row r="199" spans="1:7" ht="75">
      <c r="A199" s="11">
        <f t="shared" si="11"/>
        <v>193</v>
      </c>
      <c r="B199" s="19" t="s">
        <v>222</v>
      </c>
      <c r="C199" s="16"/>
      <c r="D199" s="16"/>
      <c r="E199" s="16" t="s">
        <v>0</v>
      </c>
      <c r="F199" s="16"/>
      <c r="G199" s="18" t="s">
        <v>13</v>
      </c>
    </row>
    <row r="200" spans="1:7" ht="56.25">
      <c r="A200" s="11">
        <f t="shared" si="11"/>
        <v>194</v>
      </c>
      <c r="B200" s="19" t="s">
        <v>223</v>
      </c>
      <c r="C200" s="16"/>
      <c r="D200" s="16"/>
      <c r="E200" s="16"/>
      <c r="F200" s="16" t="s">
        <v>0</v>
      </c>
      <c r="G200" s="18" t="s">
        <v>8</v>
      </c>
    </row>
    <row r="201" spans="1:7" ht="56.25">
      <c r="A201" s="11">
        <f t="shared" si="11"/>
        <v>195</v>
      </c>
      <c r="B201" s="19" t="s">
        <v>224</v>
      </c>
      <c r="C201" s="16"/>
      <c r="D201" s="16"/>
      <c r="E201" s="16" t="s">
        <v>0</v>
      </c>
      <c r="F201" s="16"/>
      <c r="G201" s="18" t="s">
        <v>8</v>
      </c>
    </row>
    <row r="202" spans="1:7" ht="56.25">
      <c r="A202" s="11">
        <f t="shared" si="11"/>
        <v>196</v>
      </c>
      <c r="B202" s="19" t="s">
        <v>225</v>
      </c>
      <c r="C202" s="16"/>
      <c r="D202" s="16"/>
      <c r="E202" s="16" t="s">
        <v>0</v>
      </c>
      <c r="F202" s="16"/>
      <c r="G202" s="18" t="s">
        <v>8</v>
      </c>
    </row>
    <row r="203" spans="1:7" ht="56.25">
      <c r="A203" s="11">
        <f t="shared" si="11"/>
        <v>197</v>
      </c>
      <c r="B203" s="19" t="s">
        <v>226</v>
      </c>
      <c r="C203" s="16"/>
      <c r="D203" s="16"/>
      <c r="E203" s="16"/>
      <c r="F203" s="16" t="s">
        <v>0</v>
      </c>
      <c r="G203" s="18" t="s">
        <v>8</v>
      </c>
    </row>
    <row r="204" spans="1:7" ht="80.25" customHeight="1">
      <c r="A204" s="11">
        <f t="shared" si="11"/>
        <v>198</v>
      </c>
      <c r="B204" s="19" t="s">
        <v>227</v>
      </c>
      <c r="C204" s="16"/>
      <c r="D204" s="16"/>
      <c r="E204" s="16" t="s">
        <v>0</v>
      </c>
      <c r="F204" s="16"/>
      <c r="G204" s="18" t="s">
        <v>15</v>
      </c>
    </row>
    <row r="205" spans="1:7" ht="62.25" customHeight="1">
      <c r="A205" s="11">
        <f t="shared" si="11"/>
        <v>199</v>
      </c>
      <c r="B205" s="19" t="s">
        <v>228</v>
      </c>
      <c r="C205" s="16"/>
      <c r="D205" s="16"/>
      <c r="E205" s="16" t="s">
        <v>0</v>
      </c>
      <c r="F205" s="16"/>
      <c r="G205" s="18" t="s">
        <v>13</v>
      </c>
    </row>
    <row r="206" spans="1:7" ht="60" customHeight="1">
      <c r="A206" s="11">
        <f t="shared" si="11"/>
        <v>200</v>
      </c>
      <c r="B206" s="19" t="s">
        <v>229</v>
      </c>
      <c r="C206" s="16"/>
      <c r="D206" s="16"/>
      <c r="E206" s="16" t="s">
        <v>0</v>
      </c>
      <c r="F206" s="16"/>
      <c r="G206" s="18" t="s">
        <v>13</v>
      </c>
    </row>
    <row r="207" spans="1:7" ht="62.25" customHeight="1">
      <c r="A207" s="11">
        <f t="shared" si="11"/>
        <v>201</v>
      </c>
      <c r="B207" s="19" t="s">
        <v>230</v>
      </c>
      <c r="C207" s="16"/>
      <c r="D207" s="16"/>
      <c r="E207" s="16" t="s">
        <v>0</v>
      </c>
      <c r="F207" s="16"/>
      <c r="G207" s="18" t="s">
        <v>13</v>
      </c>
    </row>
    <row r="208" spans="1:7" ht="68.25" customHeight="1">
      <c r="A208" s="11">
        <f t="shared" si="11"/>
        <v>202</v>
      </c>
      <c r="B208" s="19" t="s">
        <v>231</v>
      </c>
      <c r="C208" s="16"/>
      <c r="D208" s="16" t="s">
        <v>0</v>
      </c>
      <c r="E208" s="16"/>
      <c r="F208" s="16"/>
      <c r="G208" s="18" t="s">
        <v>13</v>
      </c>
    </row>
    <row r="209" spans="1:7" ht="18.75">
      <c r="A209" s="20"/>
      <c r="B209" s="20" t="s">
        <v>29</v>
      </c>
      <c r="C209" s="21">
        <f>COUNTA(C6:C208)</f>
        <v>43</v>
      </c>
      <c r="D209" s="21">
        <f>COUNTA(D6:D208)</f>
        <v>56</v>
      </c>
      <c r="E209" s="21">
        <f>COUNTA(E6:E208)</f>
        <v>49</v>
      </c>
      <c r="F209" s="21">
        <f>COUNTA(F6:F208)</f>
        <v>54</v>
      </c>
      <c r="G209" s="18"/>
    </row>
  </sheetData>
  <sheetProtection/>
  <mergeCells count="3">
    <mergeCell ref="A3:G3"/>
    <mergeCell ref="A1:B1"/>
    <mergeCell ref="A2:G2"/>
  </mergeCells>
  <printOptions/>
  <pageMargins left="0.55" right="0.18" top="0.69" bottom="0.38" header="0.3" footer="0.2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Hungnv</dc:creator>
  <cp:keywords/>
  <dc:description/>
  <cp:lastModifiedBy>ADMIN</cp:lastModifiedBy>
  <cp:lastPrinted>2019-11-15T03:57:30Z</cp:lastPrinted>
  <dcterms:created xsi:type="dcterms:W3CDTF">2012-05-06T18:24:43Z</dcterms:created>
  <dcterms:modified xsi:type="dcterms:W3CDTF">2019-11-15T04:00:44Z</dcterms:modified>
  <cp:category/>
  <cp:version/>
  <cp:contentType/>
  <cp:contentStatus/>
</cp:coreProperties>
</file>